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440" windowHeight="12525" tabRatio="828" activeTab="0"/>
  </bookViews>
  <sheets>
    <sheet name="Krycí list" sheetId="1" r:id="rId1"/>
    <sheet name="01_VRN - Pol" sheetId="2" r:id="rId2"/>
    <sheet name="02_RR - Pol" sheetId="3" r:id="rId3"/>
    <sheet name="03_ŠJ - KL" sheetId="4" r:id="rId4"/>
    <sheet name="03_ŠJ - Rek" sheetId="5" r:id="rId5"/>
    <sheet name="03_ŠJ - Pol" sheetId="6" r:id="rId6"/>
    <sheet name="04_ZŠ - KL" sheetId="7" r:id="rId7"/>
    <sheet name="04_ZŠ - Rek" sheetId="8" r:id="rId8"/>
    <sheet name="04_ZŠ - Pol" sheetId="9" r:id="rId9"/>
  </sheets>
  <definedNames>
    <definedName name="CelkemObjekty" localSheetId="0">'Krycí list'!$F$34</definedName>
    <definedName name="CisloStavby" localSheetId="0">'Krycí list'!#REF!</definedName>
    <definedName name="dadresa" localSheetId="0">'Krycí list'!$D$8</definedName>
    <definedName name="DIČ" localSheetId="0">'Krycí list'!$J$8</definedName>
    <definedName name="dmisto" localSheetId="0">'Krycí list'!$D$9</definedName>
    <definedName name="dpsc" localSheetId="0">'Krycí list'!$C$9</definedName>
    <definedName name="IČO" localSheetId="0">'Krycí list'!$J$7</definedName>
    <definedName name="NazevObjektu" localSheetId="0">'Krycí list'!$C$29</definedName>
    <definedName name="NazevStavby" localSheetId="0">'Krycí list'!$D$5</definedName>
    <definedName name="_xlnm.Print_Titles" localSheetId="1">'01_VRN - Pol'!$1:$6</definedName>
    <definedName name="_xlnm.Print_Titles" localSheetId="2">'02_RR - Pol'!$1:$6</definedName>
    <definedName name="_xlnm.Print_Titles" localSheetId="5">'03_ŠJ - Pol'!$1:$6</definedName>
    <definedName name="_xlnm.Print_Titles" localSheetId="4">'03_ŠJ - Rek'!$1:$6</definedName>
    <definedName name="_xlnm.Print_Titles" localSheetId="8">'04_ZŠ - Pol'!$1:$6</definedName>
    <definedName name="_xlnm.Print_Titles" localSheetId="7">'04_ZŠ - Rek'!$1:$6</definedName>
    <definedName name="Objednatel" localSheetId="0">'Krycí list'!$D$11</definedName>
    <definedName name="Objekt" localSheetId="0">'Krycí list'!$B$29</definedName>
    <definedName name="_xlnm.Print_Area" localSheetId="1">'01_VRN - Pol'!$A$1:$K$14</definedName>
    <definedName name="_xlnm.Print_Area" localSheetId="2">'02_RR - Pol'!$A$1:$K$11</definedName>
    <definedName name="_xlnm.Print_Area" localSheetId="3">'03_ŠJ - KL'!$A$1:$G$45</definedName>
    <definedName name="_xlnm.Print_Area" localSheetId="5">'03_ŠJ - Pol'!$A$1:$K$567</definedName>
    <definedName name="_xlnm.Print_Area" localSheetId="4">'03_ŠJ - Rek'!$A$1:$I$41</definedName>
    <definedName name="_xlnm.Print_Area" localSheetId="6">'04_ZŠ - KL'!$A$1:$G$45</definedName>
    <definedName name="_xlnm.Print_Area" localSheetId="8">'04_ZŠ - Pol'!$A$1:$K$895</definedName>
    <definedName name="_xlnm.Print_Area" localSheetId="7">'04_ZŠ - Rek'!$A$1:$I$40</definedName>
    <definedName name="_xlnm.Print_Area" localSheetId="0">'Krycí list'!$B$1:$I$35</definedName>
    <definedName name="odic" localSheetId="0">'Krycí list'!$J$12</definedName>
    <definedName name="oico" localSheetId="0">'Krycí list'!$J$11</definedName>
    <definedName name="omisto" localSheetId="0">'Krycí list'!$D$13</definedName>
    <definedName name="onazev" localSheetId="0">'Krycí list'!$D$12</definedName>
    <definedName name="opsc" localSheetId="0">'Krycí list'!$C$13</definedName>
    <definedName name="SazbaDPH1" localSheetId="0">'Krycí list'!$D$19</definedName>
    <definedName name="SazbaDPH2" localSheetId="0">'Krycí list'!$D$21</definedName>
    <definedName name="solver_lin" localSheetId="1" hidden="1">0</definedName>
    <definedName name="solver_lin" localSheetId="2" hidden="1">0</definedName>
    <definedName name="solver_lin" localSheetId="5" hidden="1">0</definedName>
    <definedName name="solver_lin" localSheetId="8" hidden="1">0</definedName>
    <definedName name="solver_num" localSheetId="1" hidden="1">0</definedName>
    <definedName name="solver_num" localSheetId="2" hidden="1">0</definedName>
    <definedName name="solver_num" localSheetId="5" hidden="1">0</definedName>
    <definedName name="solver_num" localSheetId="8" hidden="1">0</definedName>
    <definedName name="solver_opt" localSheetId="1" hidden="1">'01_VRN - Pol'!#REF!</definedName>
    <definedName name="solver_opt" localSheetId="2" hidden="1">'02_RR - Pol'!#REF!</definedName>
    <definedName name="solver_opt" localSheetId="5" hidden="1">'03_ŠJ - Pol'!#REF!</definedName>
    <definedName name="solver_opt" localSheetId="8" hidden="1">'04_ZŠ - Pol'!#REF!</definedName>
    <definedName name="solver_typ" localSheetId="1" hidden="1">1</definedName>
    <definedName name="solver_typ" localSheetId="2" hidden="1">1</definedName>
    <definedName name="solver_typ" localSheetId="5" hidden="1">1</definedName>
    <definedName name="solver_typ" localSheetId="8" hidden="1">1</definedName>
    <definedName name="solver_val" localSheetId="1" hidden="1">0</definedName>
    <definedName name="solver_val" localSheetId="2" hidden="1">0</definedName>
    <definedName name="solver_val" localSheetId="5" hidden="1">0</definedName>
    <definedName name="solver_val" localSheetId="8" hidden="1">0</definedName>
    <definedName name="SoucetDilu" localSheetId="0">'Krycí list'!#REF!</definedName>
    <definedName name="StavbaCelkem" localSheetId="0">'Krycí list'!$H$34</definedName>
    <definedName name="Zhotovitel" localSheetId="0">'Krycí list'!$D$7</definedName>
  </definedNames>
  <calcPr fullCalcOnLoad="1"/>
</workbook>
</file>

<file path=xl/sharedStrings.xml><?xml version="1.0" encoding="utf-8"?>
<sst xmlns="http://schemas.openxmlformats.org/spreadsheetml/2006/main" count="3556" uniqueCount="1492">
  <si>
    <t xml:space="preserve">Atiková okapnice pogumovaný plech  RŠ 250 mm </t>
  </si>
  <si>
    <t>3+13*2</t>
  </si>
  <si>
    <t>712391171RT1</t>
  </si>
  <si>
    <t>Povlaková krytina střech do 10°, podklad. textilie , 1 vrstva - materiál ve specifikaci</t>
  </si>
  <si>
    <t>Tělocvična : 13*24</t>
  </si>
  <si>
    <t xml:space="preserve">vytažení na atiku : </t>
  </si>
  <si>
    <t>oplechování zdí vč,atik : (18*2+25,2*4+6*2+12*2+4,5*2+3)*0,5</t>
  </si>
  <si>
    <t>tělocvična : 2*13*0,6</t>
  </si>
  <si>
    <t>998712202R00</t>
  </si>
  <si>
    <t xml:space="preserve">Přesun hmot pro povlakové krytiny, výšky do 12 m </t>
  </si>
  <si>
    <t>69366199R</t>
  </si>
  <si>
    <t xml:space="preserve">Geotextilie  500 g/m2 š. 200cm 100% PP </t>
  </si>
  <si>
    <t>Tělocvična : 13*24*1,2</t>
  </si>
  <si>
    <t>ploché střechy přízemí : (5,4*11,7+9,5*11,5+4,5*3+6*25,2+6*25,2)*1,2</t>
  </si>
  <si>
    <t>oplechování zdí vč,atik : (18*2+25,2*4+6*2+12*2+4,5*2+3)*0,5*1,1</t>
  </si>
  <si>
    <t>tělocvična : 2*13*0,6*1,1</t>
  </si>
  <si>
    <t xml:space="preserve">D+M Oplechování zdí pogumovaný plech rš 500 mm </t>
  </si>
  <si>
    <t>oplechování zdí vč,atik : 18*2+25,2*4+6*2+12*2+4,5*2+3</t>
  </si>
  <si>
    <t xml:space="preserve">D+M oplechování zdí pogumovaný plech rš.600 mm </t>
  </si>
  <si>
    <t>tělocvična : 2*13</t>
  </si>
  <si>
    <t>D+M Krytina střech do 10° fólie tl.1,5 mm,, 6 kotev/m2 na dřevo</t>
  </si>
  <si>
    <t xml:space="preserve">dodávka a montáž střešní folie vč.svaření folie,dodávka a montáž : </t>
  </si>
  <si>
    <t xml:space="preserve">kotev 6 kusů/m2 přes izolaci do stávající dřevěné konstrukce : </t>
  </si>
  <si>
    <t>713111130R00</t>
  </si>
  <si>
    <t>Izolace tepelné stropů, vložené do rastru podhledu ,  včetně dodávky min.vaty tl.260 mm</t>
  </si>
  <si>
    <t>713111221R01</t>
  </si>
  <si>
    <t>Montáž parozábrany, zavěšené podhl., přelep. spojů , vč.dodávky parozábrany</t>
  </si>
  <si>
    <t>713141151R00</t>
  </si>
  <si>
    <t xml:space="preserve">Izolace tepelná střech kladená na sucho 1vrstvá </t>
  </si>
  <si>
    <t>Tělocvična : 13,3*24*2</t>
  </si>
  <si>
    <t>ploché střechy přízemí : (5,5*11,8+9,5*11,5+4,5*3+6*25,2+6*25,4)*2</t>
  </si>
  <si>
    <t>28375766.AR</t>
  </si>
  <si>
    <t xml:space="preserve">Deska polystyrén samozhášivý EPS 100 S </t>
  </si>
  <si>
    <t>Tělocvična : 13,3*24*1,02*0,1</t>
  </si>
  <si>
    <t>ploché střechy přízemí : ((5,5*11,8+9,5*11,5+4,5*3+6*25,2+6*25,4)*1,02*0,1)</t>
  </si>
  <si>
    <t>28375768.AR</t>
  </si>
  <si>
    <t xml:space="preserve">Deska polystyrén samozhášivý EPS 150 S </t>
  </si>
  <si>
    <t>Tělocvična : 13,3*24*1,02*0,16</t>
  </si>
  <si>
    <t>721</t>
  </si>
  <si>
    <t>Vnitřní kanalizace</t>
  </si>
  <si>
    <t>721 Vnitřní kanalizace</t>
  </si>
  <si>
    <t>721234101R00</t>
  </si>
  <si>
    <t xml:space="preserve">Vtok střešní PP  pro plochou střechu </t>
  </si>
  <si>
    <t>7</t>
  </si>
  <si>
    <t>998731202R00</t>
  </si>
  <si>
    <t xml:space="preserve">Přesun hmot pro kotelny, výšky do 12 m </t>
  </si>
  <si>
    <t>3+2</t>
  </si>
  <si>
    <t>48417745.AR</t>
  </si>
  <si>
    <t xml:space="preserve">D+M Elektrokotel, výkon do 36 kW, el. ovl. </t>
  </si>
  <si>
    <t>D+MAkumulační nádrž s topným hadem a navařeným přírubovým hrdlem, objem 500 litrů, průměr650 mm b</t>
  </si>
  <si>
    <t>48432238AR1</t>
  </si>
  <si>
    <t>D+M Akumulační nádrž s topným hadem a navařeným přírubovým hrdlem, objem 1000 litrů, průměr 790 mm</t>
  </si>
  <si>
    <t>48466208R</t>
  </si>
  <si>
    <t>D+M Nádoba expanzní membránová 80l vč. servisního ventilu a držáku</t>
  </si>
  <si>
    <t>48466210R</t>
  </si>
  <si>
    <t>D+M Nádoba expanzní membránová 200l vč. servisního ventilu a držáku</t>
  </si>
  <si>
    <t>54153013R</t>
  </si>
  <si>
    <t>Topná jednotka el. vestavná přírubová RDU 18 - 5 výkon 5 kW, do akumulační nádoby 500 l</t>
  </si>
  <si>
    <t xml:space="preserve">D+M Ohřívač vody stojatý OVS 400 l 0,6 MPa,0,5m2 </t>
  </si>
  <si>
    <t>D+M Souprava měření tepla vč. průtokoměru, tepl., čidel a kalorimetrického počítadla DN 40</t>
  </si>
  <si>
    <t>Souprava měření tepla vč.průtokoměru, tep.čidel a kalometrického počítadla vč.fluidového průtokoměru : 3+2</t>
  </si>
  <si>
    <t xml:space="preserve">, čidel,kalorimetrického počítadla, DN 40, Qn=6,0m3/h, Dp-7kPa : </t>
  </si>
  <si>
    <t>020A</t>
  </si>
  <si>
    <t xml:space="preserve">Příplatek za strojovny 42 x 1,5 </t>
  </si>
  <si>
    <t>6+6</t>
  </si>
  <si>
    <t>020B</t>
  </si>
  <si>
    <t xml:space="preserve">Příplatek za strojovny 54 x 2,0 </t>
  </si>
  <si>
    <t>6,5+6,5</t>
  </si>
  <si>
    <t>020C</t>
  </si>
  <si>
    <t xml:space="preserve">Příplatek za zhotovení přípojky 15 x 1,0 </t>
  </si>
  <si>
    <t>250</t>
  </si>
  <si>
    <t>998732202R00</t>
  </si>
  <si>
    <t xml:space="preserve">Přesun hmot pro strojovny, výšky do 12 m </t>
  </si>
  <si>
    <t>020D</t>
  </si>
  <si>
    <t xml:space="preserve">Kompenzátor axiální Cu D 15 </t>
  </si>
  <si>
    <t>020E</t>
  </si>
  <si>
    <t xml:space="preserve">Kompenzátor axiální Cu D 22 </t>
  </si>
  <si>
    <t>020F</t>
  </si>
  <si>
    <t xml:space="preserve">Kompenzátor axiální Cu D 18 </t>
  </si>
  <si>
    <t>020G</t>
  </si>
  <si>
    <t xml:space="preserve">Kompenzátor axiální Cu D 28 </t>
  </si>
  <si>
    <t>020H</t>
  </si>
  <si>
    <t xml:space="preserve">Kompenzátor axiální Cu D 35 </t>
  </si>
  <si>
    <t>020I</t>
  </si>
  <si>
    <t xml:space="preserve">Kompenzátor axiální Cu D 42 </t>
  </si>
  <si>
    <t>5511356971R</t>
  </si>
  <si>
    <t xml:space="preserve">D+M Kohout kulový vypouštěcí R608 1/2" </t>
  </si>
  <si>
    <t>551200011R</t>
  </si>
  <si>
    <t xml:space="preserve">D+M Ventil automatický odvzdušňovací  1/2" </t>
  </si>
  <si>
    <t>36</t>
  </si>
  <si>
    <t>D+M Kombinovaný rozděl.-sběrač Q=1,6 m3/h DN 70 l=500 pro 3 TČ viz detail výkresová část vč., náva</t>
  </si>
  <si>
    <t>kombinovaný rozdělovač-sběrač Q=1,6 m3/h vč. návarků,hrdel, vypouštění a dopouštění, DN 28, návarky : 2</t>
  </si>
  <si>
    <t xml:space="preserve"> 3x DN 35,vč. kulových ventilů, konzola pro uchycení na zed, tepelná izolace : </t>
  </si>
  <si>
    <t>019A</t>
  </si>
  <si>
    <t>D+M Kombinovaný rozděl.-sběrač Q=1,6 m3/h DN 50 l=350 pro 2 TČ viz detail výkresová část vč., náva</t>
  </si>
  <si>
    <t>733161110R00</t>
  </si>
  <si>
    <t>D+M Potrubí měděné  42 x 1,5 mm, tvrdé včetně spoj., mat.konzol, všech fitinek, lisování</t>
  </si>
  <si>
    <t>Potrubí včetně objímek, bez dodávky tvarovek. Včetně zednických výpomocí.</t>
  </si>
  <si>
    <t>15+15+15+15</t>
  </si>
  <si>
    <t>733161111R00</t>
  </si>
  <si>
    <t>D+M Potrubí měděné  54 x 2 mm, tvrdé včetně spoj., mat.konzol, všech fitinek, lisování</t>
  </si>
  <si>
    <t>20+20+20+20</t>
  </si>
  <si>
    <t>15 : 8+20+38+36+2+2+8+32+17+17+10+11+20+3+13+2+16+11+3+12+2+6+11</t>
  </si>
  <si>
    <t>18 : 9+11+5+21+25+23+30+1+22+12+20+9+26+28</t>
  </si>
  <si>
    <t>22 : 14+10+7+18+12+5+7+12+9+14+4+12</t>
  </si>
  <si>
    <t>28 : 23+8+17+11+20+10+24+23+16+24+23+5+8</t>
  </si>
  <si>
    <t>32 : (36+40)</t>
  </si>
  <si>
    <t>733190107R00</t>
  </si>
  <si>
    <t xml:space="preserve">Tlaková zkouška potrubí  DN 40 </t>
  </si>
  <si>
    <t>25+2+4+10+5+12</t>
  </si>
  <si>
    <t>998733203R00</t>
  </si>
  <si>
    <t xml:space="preserve">Přesun hmot pro rozvody potrubí, výšky do 24 m </t>
  </si>
  <si>
    <t>14522513.AR</t>
  </si>
  <si>
    <t xml:space="preserve">Trubka ocelová přesná D51 x 2,6 </t>
  </si>
  <si>
    <t>15</t>
  </si>
  <si>
    <t>14522519.AR</t>
  </si>
  <si>
    <t xml:space="preserve">Trubka ocelová přesná D 57 x 2,9 </t>
  </si>
  <si>
    <t>28377031R</t>
  </si>
  <si>
    <t xml:space="preserve">D+M Izolace potrubí  15 x 15 mm </t>
  </si>
  <si>
    <t>59</t>
  </si>
  <si>
    <t>28377032R</t>
  </si>
  <si>
    <t xml:space="preserve">D+M Izolace potrubí  18 x 15 mm </t>
  </si>
  <si>
    <t>45</t>
  </si>
  <si>
    <t>28377033R</t>
  </si>
  <si>
    <t xml:space="preserve">D+M Izolace potrubí  22 x 15 mm </t>
  </si>
  <si>
    <t>19</t>
  </si>
  <si>
    <t>28377035R</t>
  </si>
  <si>
    <t xml:space="preserve">D+M Izolace potrubí  35 x 15 mm </t>
  </si>
  <si>
    <t>198</t>
  </si>
  <si>
    <t>28377036R</t>
  </si>
  <si>
    <t xml:space="preserve">D+M Izolace potrubí 42 x 15 mm </t>
  </si>
  <si>
    <t>28377038R</t>
  </si>
  <si>
    <t xml:space="preserve">D+M Izolace potrubí  51 x 15 mm </t>
  </si>
  <si>
    <t>28377039R</t>
  </si>
  <si>
    <t xml:space="preserve">D+M Izolace potrubí  54 x 15 mm </t>
  </si>
  <si>
    <t>13</t>
  </si>
  <si>
    <t>28377040R</t>
  </si>
  <si>
    <t xml:space="preserve">D+M Izolace potrubí  57 x 15 mm </t>
  </si>
  <si>
    <t>283771142R</t>
  </si>
  <si>
    <t xml:space="preserve">D+M Kaučuková izolace potrubí  35x25 mm </t>
  </si>
  <si>
    <t>283771172R</t>
  </si>
  <si>
    <t xml:space="preserve">D+M Kaučuková izolace potrubí  54x25 mm </t>
  </si>
  <si>
    <t>67</t>
  </si>
  <si>
    <t>D+M Potrubí měděné  15 x 1 mm, tvrdé včetně, spoj. mat., konzol, všech fitinek, lisované</t>
  </si>
  <si>
    <t>(8+20+38+36+2+2+8+32+17+17+10+11+20+3+13+2+16+11+3+12+2+6+11+20)*2</t>
  </si>
  <si>
    <t>D+M Potrubí měděné  18 x 1 mm, tvrdé včetně, spoj.mat. konzol, všech fitinek, lisování</t>
  </si>
  <si>
    <t>9+11+5+21+25+23+30+1+22+12+20+11</t>
  </si>
  <si>
    <t>D+M Potrubí měděné  22 x 1 mm, tvrdé vč., spoj.mat ,konzol, všech fitinek, lisování</t>
  </si>
  <si>
    <t>14+10+7+18+12+5+7+12+9+14+4+12</t>
  </si>
  <si>
    <t>D+MPotrubí měděné  28 x 1,5 mm, tvrdé včetně spoj. , mat. konzol, všech fitinek, lisování</t>
  </si>
  <si>
    <t>23+8+17+11+20+10+24+23+16</t>
  </si>
  <si>
    <t>D+M Potrubí měděné 35 x 1,5 mm, tvrdé včetně spoj. , mat.konzol, všech fitinek, lisování</t>
  </si>
  <si>
    <t>(25+2+4+10+5+12+28+24+12+35+18)*2</t>
  </si>
  <si>
    <t>025A</t>
  </si>
  <si>
    <t>D+M Plastové průchodky(chráničky)pro prostupy konstrukcemi 32x1,8</t>
  </si>
  <si>
    <t>17</t>
  </si>
  <si>
    <t>025B</t>
  </si>
  <si>
    <t>D+M Plastové průchodky(chráničky)pro prostupy konstrukcemi 40x1,8</t>
  </si>
  <si>
    <t>025C</t>
  </si>
  <si>
    <t>D+M Plastové průchodky(chráničky)pro prostupy konstrukcemi 50x1,8</t>
  </si>
  <si>
    <t>025D</t>
  </si>
  <si>
    <t>D+M Plastové průchodky(chráničky)pro prostupy konstrukcemi 63x1,8</t>
  </si>
  <si>
    <t>D+MPotr. předizolované plastové, dvoutrubka 42/2,9 , i.polyurethan max. 95°C/6 bar, včetně příslušens</t>
  </si>
  <si>
    <t>(36+40)/2</t>
  </si>
  <si>
    <t>Zednické výpomoci - sekání a zapravení, otvory 10/10 cm</t>
  </si>
  <si>
    <t>135</t>
  </si>
  <si>
    <t>50</t>
  </si>
  <si>
    <t xml:space="preserve">D+M Ventil odvzdušňovací   DN 15 </t>
  </si>
  <si>
    <t>125</t>
  </si>
  <si>
    <t xml:space="preserve">D+M Ventily regulační rohové DN 15 standard </t>
  </si>
  <si>
    <t>16</t>
  </si>
  <si>
    <t>734263112R00</t>
  </si>
  <si>
    <t xml:space="preserve">Šroubení regulační, rohové,  DN 15 </t>
  </si>
  <si>
    <t>998734203R00</t>
  </si>
  <si>
    <t xml:space="preserve">Přesun hmot pro armatury, výšky do 24 m </t>
  </si>
  <si>
    <t>38841000R</t>
  </si>
  <si>
    <t xml:space="preserve">Tlakoměr </t>
  </si>
  <si>
    <t>42233580R</t>
  </si>
  <si>
    <t xml:space="preserve">Kohout tlakoměrový 121007  M20 x 1,5 mm obyčejný </t>
  </si>
  <si>
    <t>42272600R</t>
  </si>
  <si>
    <t xml:space="preserve">D+M Smyčka kondenzační zahnutá </t>
  </si>
  <si>
    <t>42610921R</t>
  </si>
  <si>
    <t xml:space="preserve">D+M Čerpadlo  25 - 60 - 180 </t>
  </si>
  <si>
    <t>551200331R</t>
  </si>
  <si>
    <t xml:space="preserve">Šroubení svěrné na Cu  15 x 1 - EK </t>
  </si>
  <si>
    <t>125+125</t>
  </si>
  <si>
    <t>55137336R</t>
  </si>
  <si>
    <t xml:space="preserve">Hlavice termostat veř budovy RA 2920 </t>
  </si>
  <si>
    <t xml:space="preserve">D+M Ruční regulační ventil G 5/4" </t>
  </si>
  <si>
    <t>028A</t>
  </si>
  <si>
    <t xml:space="preserve">D+M Mechanický průtokoměr G 1", průtok 10-60 l/min </t>
  </si>
  <si>
    <t>028B</t>
  </si>
  <si>
    <t>D+M přepínací třícestný ventil se servopohonem G 6/4"</t>
  </si>
  <si>
    <t>028C</t>
  </si>
  <si>
    <t xml:space="preserve">D+M KK G2" </t>
  </si>
  <si>
    <t xml:space="preserve">D+M Mix 1" trojcestný, KW=12, servopohonu 230 V </t>
  </si>
  <si>
    <t>029A</t>
  </si>
  <si>
    <t xml:space="preserve">D+M Mix 5/4" trojcestný, KW=18, servopohonu 230 V </t>
  </si>
  <si>
    <t>029B</t>
  </si>
  <si>
    <t xml:space="preserve">D+M Přepínací ventil  5/4" trojcestný </t>
  </si>
  <si>
    <t>031</t>
  </si>
  <si>
    <t>D+M kaskádová regulace řízení jednotlivých topných okruhů a TUV komunikující s dodanými TČ</t>
  </si>
  <si>
    <t>032</t>
  </si>
  <si>
    <t>033</t>
  </si>
  <si>
    <t xml:space="preserve">D+M Filtr závitový 5/4" </t>
  </si>
  <si>
    <t>033A</t>
  </si>
  <si>
    <t xml:space="preserve">D+M Regulátor průtoku 10-40 l/min </t>
  </si>
  <si>
    <t>033B</t>
  </si>
  <si>
    <t xml:space="preserve">D+M Zpětná klapka 5/4" </t>
  </si>
  <si>
    <t>033C</t>
  </si>
  <si>
    <t xml:space="preserve">D+M Kulový kohout 6/4" </t>
  </si>
  <si>
    <t>033D</t>
  </si>
  <si>
    <t xml:space="preserve">D+M Filtr závitový 6/4" </t>
  </si>
  <si>
    <t>033E</t>
  </si>
  <si>
    <t xml:space="preserve">D+M Zpětná klapka 6/4" </t>
  </si>
  <si>
    <t>033F</t>
  </si>
  <si>
    <t xml:space="preserve">D+M Kulový kohout 2" </t>
  </si>
  <si>
    <t>033G</t>
  </si>
  <si>
    <t xml:space="preserve">D+M Filtr závitový 2" </t>
  </si>
  <si>
    <t>033I</t>
  </si>
  <si>
    <t xml:space="preserve">D+M Zpětná klapka 2" </t>
  </si>
  <si>
    <t>2+8+2+5+4+4+4</t>
  </si>
  <si>
    <t>735159220R00</t>
  </si>
  <si>
    <t xml:space="preserve">Montáž panelových těles 2řadých do délky 1500 mm </t>
  </si>
  <si>
    <t>8+5</t>
  </si>
  <si>
    <t>735159230R00</t>
  </si>
  <si>
    <t xml:space="preserve">Montáž panelových těles 2řadých do délky 1980 mm </t>
  </si>
  <si>
    <t>22+2+1+1+8+2+2+1+6+1+17+1</t>
  </si>
  <si>
    <t>735159320R00</t>
  </si>
  <si>
    <t xml:space="preserve">Montáž panelových těles 3řadých do délky 1500 mm </t>
  </si>
  <si>
    <t>9+2</t>
  </si>
  <si>
    <t>735159330R00</t>
  </si>
  <si>
    <t xml:space="preserve">Montáž panelových těles 3řadých do délky 1980 mm </t>
  </si>
  <si>
    <t>998735202R00</t>
  </si>
  <si>
    <t xml:space="preserve">Přesun hmot pro otopná tělesa, výšky do 12 m </t>
  </si>
  <si>
    <t>48457216R</t>
  </si>
  <si>
    <t xml:space="preserve">Těleso otopné des. typ22 v.600 dl.500 </t>
  </si>
  <si>
    <t xml:space="preserve">Těleso otopné des.  typ22 v.600 dl.600 </t>
  </si>
  <si>
    <t>48457218R</t>
  </si>
  <si>
    <t xml:space="preserve">Těleso otopné des.  typ22 v.600 dl.700 </t>
  </si>
  <si>
    <t xml:space="preserve">Těleso otopné des.  typ22 v.600 dl.900 </t>
  </si>
  <si>
    <t>48457221R</t>
  </si>
  <si>
    <t xml:space="preserve">Těleso otopné des. typ22 v.600dl.1000 </t>
  </si>
  <si>
    <t>48457223R</t>
  </si>
  <si>
    <t xml:space="preserve">Těleso otopné des. typ22 v.600 dl.1200 </t>
  </si>
  <si>
    <t>48457225R</t>
  </si>
  <si>
    <t xml:space="preserve">Těleso otopné des.  typ22 v.600dl.1400 </t>
  </si>
  <si>
    <t>48457227R</t>
  </si>
  <si>
    <t xml:space="preserve">Těleso otopné des.  typ22 v.600dl.1600 </t>
  </si>
  <si>
    <t>484573232R</t>
  </si>
  <si>
    <t xml:space="preserve">Těleso otopné des.  typ33 v.500 dl.600 </t>
  </si>
  <si>
    <t>484573233R</t>
  </si>
  <si>
    <t xml:space="preserve">Těleso otopné des.  typ33 v.500 dl.700 </t>
  </si>
  <si>
    <t>48457323R</t>
  </si>
  <si>
    <t xml:space="preserve">Těleso otopné des.  typ33 v.500 dl.800 </t>
  </si>
  <si>
    <t>48457324R</t>
  </si>
  <si>
    <t xml:space="preserve">Těleso otopné des.  typ33 v.500 dl.900 </t>
  </si>
  <si>
    <t>22</t>
  </si>
  <si>
    <t>48457328R</t>
  </si>
  <si>
    <t xml:space="preserve">Těleso otopné des.  typ33 v.500dl.1600 </t>
  </si>
  <si>
    <t>48457332R</t>
  </si>
  <si>
    <t xml:space="preserve">Těleso otopné des.  typ33 v.600 dl.600 </t>
  </si>
  <si>
    <t xml:space="preserve">Těleso otopné des.  typ33 v.600 dl.700 </t>
  </si>
  <si>
    <t>48457336R</t>
  </si>
  <si>
    <t xml:space="preserve">Těleso otopné des.  typ33 v.600dl.1000 </t>
  </si>
  <si>
    <t xml:space="preserve">Těleso otopné des.  typ33 v.600dl.1100 </t>
  </si>
  <si>
    <t>48457337R</t>
  </si>
  <si>
    <t xml:space="preserve">Těleso otopné des.  typ33 v.600dl.1200 </t>
  </si>
  <si>
    <t>48457343R</t>
  </si>
  <si>
    <t xml:space="preserve">Těleso otopné des.  typ33 v.900 dl.600 </t>
  </si>
  <si>
    <t xml:space="preserve">Těleso otopné des.  typ33 v.900 dl.800 </t>
  </si>
  <si>
    <t>48457348R</t>
  </si>
  <si>
    <t xml:space="preserve">Těleso otopné des.  typ33 v.900dl.1200 </t>
  </si>
  <si>
    <t>9</t>
  </si>
  <si>
    <t>48460728.OR</t>
  </si>
  <si>
    <t xml:space="preserve">Těleso otopné  22-600/400mm </t>
  </si>
  <si>
    <t>034</t>
  </si>
  <si>
    <t>764311302R00</t>
  </si>
  <si>
    <t xml:space="preserve">Krytina hladká z Al, tabule 2 x 1 m, do 45° </t>
  </si>
  <si>
    <t>po komínech : 6,5</t>
  </si>
  <si>
    <t>26,8*2+27,6*2</t>
  </si>
  <si>
    <t>764352801R00</t>
  </si>
  <si>
    <t xml:space="preserve">Demontáž žlabů půlkruh. rovných, rš 250 mm, do 45° </t>
  </si>
  <si>
    <t>15,2*2+10,5+25,5*2</t>
  </si>
  <si>
    <t>764353861R00</t>
  </si>
  <si>
    <t xml:space="preserve">Demontáž žlabů nadříms. v lůžku, rš 800 mm, do 45° </t>
  </si>
  <si>
    <t>764410350R01</t>
  </si>
  <si>
    <t>Oplechování parapetů včetně rohů, rš 330 mm, provedení Al s folií a bočními krytkami</t>
  </si>
  <si>
    <t xml:space="preserve">  1,65*2+1,15*17+1,7*19+2*8</t>
  </si>
  <si>
    <t xml:space="preserve">  0,9*9+1,2*4+1,2*4+0,9*10+1,2+0,9*6+0,9*6+1,1*6+1,5*12+0,9*6+1,5*3+1,8+0,9*3+0,9*2+1,2*4</t>
  </si>
  <si>
    <t xml:space="preserve">  0,9*4+0,85</t>
  </si>
  <si>
    <t>159,9*1,15</t>
  </si>
  <si>
    <t>1,65*2+1,15*17+1,7*19+2*8</t>
  </si>
  <si>
    <t>0,9*9+1,2*4+1,2*4+0,9*10+1,2+0,9*6+0,9*6+1,1*6+1,5*12+0,9*6+1,5*3+1,8+0,9*3+0,9*2+1,2*4</t>
  </si>
  <si>
    <t>0,9*4+0,85</t>
  </si>
  <si>
    <t>764421850R00</t>
  </si>
  <si>
    <t xml:space="preserve">Demontáž oplechování říms,rš od 250 do 330 mm </t>
  </si>
  <si>
    <t>historická část : 27+28</t>
  </si>
  <si>
    <t>764430850R00</t>
  </si>
  <si>
    <t xml:space="preserve">Demontáž oplechování zdí,rš 600 mm </t>
  </si>
  <si>
    <t>oplechování atik střechy přízemí : 18*2+25,2*2+10,5+6*2+12*2+4,5</t>
  </si>
  <si>
    <t>tělocvična : 13*2</t>
  </si>
  <si>
    <t>8*8+4*7</t>
  </si>
  <si>
    <t>764908103RT2</t>
  </si>
  <si>
    <t>kotlík žlabový kónický z poplast.plech,vel.žlabu, 190 mm v ostatních barvách</t>
  </si>
  <si>
    <t>764908106RT2</t>
  </si>
  <si>
    <t>žlab podokapní půlkruhový z poplast.plechu, velikost 190 mm v ostatních barvách</t>
  </si>
  <si>
    <t>odpadní trouby kruhové z poplast.plechu  D 120 mm, v ostatních barvách</t>
  </si>
  <si>
    <t>035</t>
  </si>
  <si>
    <t xml:space="preserve">poplast.plech  koleno troury odpad D 120 </t>
  </si>
  <si>
    <t>18</t>
  </si>
  <si>
    <t>036</t>
  </si>
  <si>
    <t xml:space="preserve">poplast plech  oplechování zdí rš 750 </t>
  </si>
  <si>
    <t>037</t>
  </si>
  <si>
    <t xml:space="preserve">poplastovaný plech oplechování zdí rš 400 </t>
  </si>
  <si>
    <t>038</t>
  </si>
  <si>
    <t xml:space="preserve">poplast plech oplechování říms rš 250 </t>
  </si>
  <si>
    <t>039</t>
  </si>
  <si>
    <t>Prodloužení odvětrání kanalizace DN 100 nad stř., provedení viplanyl</t>
  </si>
  <si>
    <t>766694122R00</t>
  </si>
  <si>
    <t xml:space="preserve">Montáž parapetních desek š.nad 30 cm,dl.do 160 cm </t>
  </si>
  <si>
    <t>17+1+19+4+3+12+6+9+15+1+1+19+6+1</t>
  </si>
  <si>
    <t>998766202R00</t>
  </si>
  <si>
    <t xml:space="preserve">Přesun hmot pro truhlářské konstr., výšky do 12 m </t>
  </si>
  <si>
    <t>60775306R</t>
  </si>
  <si>
    <t xml:space="preserve">Parapet interiér  šíře 400 mm  s nosem </t>
  </si>
  <si>
    <t>19*1+4*1,25+3*1,6+12*1+6*1,6+9*1,3+15*1+0,9+1,7+1,2*19+6*1,6+1,9</t>
  </si>
  <si>
    <t>040</t>
  </si>
  <si>
    <t xml:space="preserve">demontáž dřevěného krytu radiátorů tělocvična </t>
  </si>
  <si>
    <t>bm</t>
  </si>
  <si>
    <t>041</t>
  </si>
  <si>
    <t>kryt potrubí dřevěný  30/15  cm pro rozvod ÚT, v tělocvičně</t>
  </si>
  <si>
    <t>1*13</t>
  </si>
  <si>
    <t>042</t>
  </si>
  <si>
    <t>zkrácení stávajícího  krytu radiátorů a zpětná, montáž krytu</t>
  </si>
  <si>
    <t>1*24</t>
  </si>
  <si>
    <t>043</t>
  </si>
  <si>
    <t xml:space="preserve">Parapet interiér   šíře 800 mm  s nosem </t>
  </si>
  <si>
    <t>přízemí stará část : 1,2*17+1,8</t>
  </si>
  <si>
    <t>767651210R00</t>
  </si>
  <si>
    <t xml:space="preserve">Montáž vrat otočných do ocel.zárubně, pl.do 6 m2 </t>
  </si>
  <si>
    <t>767833100R00</t>
  </si>
  <si>
    <t xml:space="preserve">Montáž žebříků do zdiva s bočnicemi </t>
  </si>
  <si>
    <t>3+5</t>
  </si>
  <si>
    <t>767996802R00</t>
  </si>
  <si>
    <t>Demontáž atypických ocelových konstr. do100 kg,  2 výlezy na střechu</t>
  </si>
  <si>
    <t>HD1</t>
  </si>
  <si>
    <t>Dveře Al  , Uw=1,2 W/m2.K1600x2450 mm, dvoukřídlé dveře vstupní, el.vrátný,samozavírač</t>
  </si>
  <si>
    <t>HD5</t>
  </si>
  <si>
    <t xml:space="preserve">Al stěna 394x267 mm Uw=1,2W/m2.K s dvoukř.dveřmi </t>
  </si>
  <si>
    <t>PD7</t>
  </si>
  <si>
    <t xml:space="preserve">Dveře plechové 3100x2800 mm, dvoukřídle dveře </t>
  </si>
  <si>
    <t>044</t>
  </si>
  <si>
    <t xml:space="preserve">montáž al výrobků </t>
  </si>
  <si>
    <t>045</t>
  </si>
  <si>
    <t>Žebřík ocelový - výlez na střechu pozinkovaný, 400x25příčekx5000 mm dl  s obručí,dodávka a výroba</t>
  </si>
  <si>
    <t>ks  *</t>
  </si>
  <si>
    <t>046</t>
  </si>
  <si>
    <t>venkovní výlez  na střechu dl 3000 mm  š.400 mm, s obručemi, dodávka,výroba a montáž,pozinek</t>
  </si>
  <si>
    <t>047</t>
  </si>
  <si>
    <t>Zateplení ocel.dvoukř.dveří 200/200 cm na půdu, izolací tl 80 mm+ zatěsnění obvodových spar</t>
  </si>
  <si>
    <t>769</t>
  </si>
  <si>
    <t>Otvorové prvky z plastu</t>
  </si>
  <si>
    <t>769 Otvorové prvky z plastu</t>
  </si>
  <si>
    <t>769000000R00</t>
  </si>
  <si>
    <t xml:space="preserve">Montáž plastových oken </t>
  </si>
  <si>
    <t>769000001R00</t>
  </si>
  <si>
    <t xml:space="preserve">Montáž plastových dveří </t>
  </si>
  <si>
    <t>2+3+1</t>
  </si>
  <si>
    <t>769000002R00</t>
  </si>
  <si>
    <t xml:space="preserve">Montáž plastových stěn </t>
  </si>
  <si>
    <t>3,7*3,15</t>
  </si>
  <si>
    <t>P01</t>
  </si>
  <si>
    <t>Okno plastové , Uw=1,2 W/m2.K1100x2100 mm včetně, žaluzií, viz výkaz prvků</t>
  </si>
  <si>
    <t>P02</t>
  </si>
  <si>
    <t>Okno plastové , Uw=1,2 W/m2.K1650x2100 mm včetně, žaluzií, viz výkaz prvků</t>
  </si>
  <si>
    <t>P03</t>
  </si>
  <si>
    <t>Okno plastové , Uw=1,2 W/m2.K900x1500 mm včetně, žaluzií, viz výkaz prvků</t>
  </si>
  <si>
    <t>P04</t>
  </si>
  <si>
    <t>Okno plastové , Uw=1,2 W/m2.K1200x900 mm včetně, žaluzií, viz výkaz prvků</t>
  </si>
  <si>
    <t>P05</t>
  </si>
  <si>
    <t>Okno plastové,Uw=1,2W/m2.K1500/900 mm, včetně žaluzií, viz výkaz prvků</t>
  </si>
  <si>
    <t>P06</t>
  </si>
  <si>
    <t>Okno plastové , Uw=1,2 W/m2.K900x900 mm včetně, žaluzií, viz výkaz prvků</t>
  </si>
  <si>
    <t>P07</t>
  </si>
  <si>
    <t>Okno plastové , Uw=1,2 W/m2.K1500x1800 mm včetně, žaluzií, viz výkaz prvků</t>
  </si>
  <si>
    <t>P08</t>
  </si>
  <si>
    <t>Okno plastové , Uw=1,2 W/m2.K1200x1800 mm včetně, žaluzií, viz výkaz prvků</t>
  </si>
  <si>
    <t>P09</t>
  </si>
  <si>
    <t>Okno plastové , Uw=1,2 W/m2.K900x1350 mm včetně, žaluzií, viz výkaz prvků</t>
  </si>
  <si>
    <t>P10</t>
  </si>
  <si>
    <t>Okno plastové, Uw=1,2W/m2.K850x700 mm, včetně žaluzií, viz výkaz prvků</t>
  </si>
  <si>
    <t>P11</t>
  </si>
  <si>
    <t>Okno plastové , Uw=1,2 W/m2.K1650x2350 mm včetně, žaluzií, viz výkaz prvků</t>
  </si>
  <si>
    <t>P12</t>
  </si>
  <si>
    <t>Okno plastové , Uw=1,2 W/m2.K1100x2350mm včetně, žaluzií, viz výkaz prvků</t>
  </si>
  <si>
    <t>P13</t>
  </si>
  <si>
    <t>Okno plastové , Uw=1,2 W/m2.K1500x2100 mm včetně, žaluzií, viz výkaz prvků</t>
  </si>
  <si>
    <t>P14</t>
  </si>
  <si>
    <t>Okno plastové , Uw=1,2 W/m2.K1800x1800 mm včetně, žaluzií, viz výkaz prvků</t>
  </si>
  <si>
    <t>PD2</t>
  </si>
  <si>
    <t>Dveře plastové , Uw=1,2 W/m2.K3700x2650 (3150)mm, dveře  atyp. s obloukem, viz výkaz prvků</t>
  </si>
  <si>
    <t>PD3</t>
  </si>
  <si>
    <t>Dveře plastové  , Uw=1,2 W/m2.K1200x2100 mm, viz výkaz prvků</t>
  </si>
  <si>
    <t>PD4</t>
  </si>
  <si>
    <t>Dveře plastové  , Uw=1,2 W/m2.K1650x2100 mm, dvoukřídlé, viz výkaz prvků</t>
  </si>
  <si>
    <t>PD6</t>
  </si>
  <si>
    <t>Dveře plastové  , Uw=1,2 W/m2.K1000x2100 mm dveře, ve specifikaci, viz výkaz prvků</t>
  </si>
  <si>
    <t>782</t>
  </si>
  <si>
    <t>Konstrukce z přírodního kamene</t>
  </si>
  <si>
    <t>782 Konstrukce z přírodního kamene</t>
  </si>
  <si>
    <t>998782201R00</t>
  </si>
  <si>
    <t xml:space="preserve">Přesun hmot pro obklady z kamene, výšky do 6 m </t>
  </si>
  <si>
    <t xml:space="preserve">pískovec tl.10 cm - doplnění soklu </t>
  </si>
  <si>
    <t>0,8*0,8*2+0,6*0,6*3</t>
  </si>
  <si>
    <t>048</t>
  </si>
  <si>
    <t xml:space="preserve">doplnění pískovcového soklu novými deskami </t>
  </si>
  <si>
    <t>783126250R00</t>
  </si>
  <si>
    <t xml:space="preserve">Nátěr syntetický OK  1x + 2x email </t>
  </si>
  <si>
    <t>vrata : 3,1*2,8*2</t>
  </si>
  <si>
    <t>(26,8*2+27,6*2)*1,8</t>
  </si>
  <si>
    <t>049</t>
  </si>
  <si>
    <t xml:space="preserve">Penetrace podkladu nátěrem  1 x </t>
  </si>
  <si>
    <t xml:space="preserve">  obvod 1. NP : (8,5+4,2+7+4,2+4,15+2,15+4,1+5,1+9,1+7,05+6,9+3,75+4,75+9,45+7,91+5,15+7,91)*3,1</t>
  </si>
  <si>
    <t xml:space="preserve">  (9,45+4,75+8,7+2+5,3+3,2+11+4+11,2+15,4+2,85+2,2+6,35+5,7+1,5+4,4)*3,1</t>
  </si>
  <si>
    <t xml:space="preserve">  obvod 2.NP : (9,45+9,1+6,9+8,5+4,2+8,7+2,9+6,45+9,9+9,1+7,1+2,1+2,5+7,6+2,5+5,4+10+5,2+9,45+5,85)*3,6</t>
  </si>
  <si>
    <t xml:space="preserve">  stropy sádrokarton : 55,28+20,16+7,3+15,34+44,88+58,8+17,85+56,66+47,93+19,1+70,29+64,68+7,5*2,7</t>
  </si>
  <si>
    <t xml:space="preserve">  Mezisoučet55,28+20,16+7,3+15,34+44,88+58,8+17,85+56,66+47,93+19,1+70,29+64,68+7,5*2,7</t>
  </si>
  <si>
    <t>celá budova 1.NP stěny : (6,9*2+8,5*2+11*2+13*2+6,45*2+7*2+4,15*2+4,2*2+2,15*2+4,2*2+4,1*2+7,1*2)*3,1</t>
  </si>
  <si>
    <t>(5,1*2+7,1*2+9,1*2+7,1*2+7,05*2+5,95*2+11,5*2+4,2*2+2,9*2+3,5*2+1,5*2+2,6*10)*3,1</t>
  </si>
  <si>
    <t>(1,4*2*6+1,52*2+3,75*4+4,75*2+6*2+1,7*2+2,75*2+9,45*2+5,85*2+5,15*2+7,91*2)*3,1</t>
  </si>
  <si>
    <t>(3,45*2+5,7*2+4,85*2+5,7*2+4*4+5,7*2+1,5*6+5,7*2+4,85*2+2,25*2+5,7*2)*3,1</t>
  </si>
  <si>
    <t>(2,85*2+4*2+2,2*4+4*2+1,55*2+2,5*2+6*2+20*2+7,5*26+4,4*2+7,5*2+4,4*2+2,4*2)*3,1</t>
  </si>
  <si>
    <t>(3,2*2+3*4+4*2+1,5*2+2,5*2+2,9*2+4*2)*3,1</t>
  </si>
  <si>
    <t>(12*2+24*2)*6</t>
  </si>
  <si>
    <t>11,6+11,97+11+11,4+13,67+32,16+8,08+42,05+8,55</t>
  </si>
  <si>
    <t>2.NP stěny : (6,9*2+8,5*2+4,2*2+4,2*2+5,15*2+8,7*2+2,9*2+6,45*2+4*2+3,75*2+6,5*2+4,2*2)*3,6</t>
  </si>
  <si>
    <t>(4,1*2+3,95*2+14,37*2+2,1*4+9,9*2+7,1*2+9,1*2+7,1*2+2,6*106+1,52*2+1,4*2)*3,6</t>
  </si>
  <si>
    <t>(1,4*8+1,52*26+4,75*2+4,7*2+5,2*2+1,7*2+5,85*2+9,45*2)*3,6</t>
  </si>
  <si>
    <t>stropy : 498,52</t>
  </si>
  <si>
    <t xml:space="preserve">Malba  vrchní bílá, 2 x </t>
  </si>
  <si>
    <t>210010084R00</t>
  </si>
  <si>
    <t xml:space="preserve">Trubka pancéřová z PH, uložená pevně, 29 mm </t>
  </si>
  <si>
    <t>(8,2+7,1+5,3+8,4*4+5,3)*1,05</t>
  </si>
  <si>
    <t>(9,8*3+8,2*6+8,4*4+5,3*2+7,1+7,2+14,5+14,8+17+8,2+8+24+28+24,2+12,5+24+2,7+13+24+2*13)*1,05</t>
  </si>
  <si>
    <t>185*1,05</t>
  </si>
  <si>
    <t>210220101RT1</t>
  </si>
  <si>
    <t>Vodiče svodové FeZn D do 10,Al 10,Cu 8 +podpěry, včetně drátu FeZn 8 mm + PV 23</t>
  </si>
  <si>
    <t>13*1,5</t>
  </si>
  <si>
    <t>63+7+17+2+26</t>
  </si>
  <si>
    <t>kg  *</t>
  </si>
  <si>
    <t>396,4*0,4</t>
  </si>
  <si>
    <t>34571108R</t>
  </si>
  <si>
    <t xml:space="preserve">Trubka pancéřová pevná z PH 8032 dl. 3 m </t>
  </si>
  <si>
    <t>34571524R</t>
  </si>
  <si>
    <t xml:space="preserve">Krabice přístrojová odbočná čtvercová z PH KO 125E </t>
  </si>
  <si>
    <t>185*0,9*1,05</t>
  </si>
  <si>
    <t>20</t>
  </si>
  <si>
    <t>35441542R</t>
  </si>
  <si>
    <t xml:space="preserve">Podpěra vedení na ploché stř. plast. štěrk PV 21-c </t>
  </si>
  <si>
    <t>(24,2+25+24+12,5+24+24,5+13*3)/0,75-0,9333</t>
  </si>
  <si>
    <t>(5,2+17+9,8*3+14,2+8,8*2+14,5+7,7)/0,75-0,8</t>
  </si>
  <si>
    <t>26</t>
  </si>
  <si>
    <t>35441875R</t>
  </si>
  <si>
    <t xml:space="preserve">Svorka křížová SK pro vodič d 6-10 mm </t>
  </si>
  <si>
    <t>Hzs - nezmeřitelné práce   čl.17-1a, Práce v tarifní třídě 5 - demontáž stáv.hromosvodu</t>
  </si>
  <si>
    <t>210010102RT1</t>
  </si>
  <si>
    <t>Lišta z PH bez krabic,ulož. pevně,L 40 protahovací , včetně dodávky L 40</t>
  </si>
  <si>
    <t>75</t>
  </si>
  <si>
    <t>70+25+48</t>
  </si>
  <si>
    <t>25+48</t>
  </si>
  <si>
    <t>501</t>
  </si>
  <si>
    <t xml:space="preserve">D+M Vypínač hlavní 32A páčkový 3pólový </t>
  </si>
  <si>
    <t>502</t>
  </si>
  <si>
    <t>503</t>
  </si>
  <si>
    <t xml:space="preserve">D+M Jistič do 63 A 1pólový charakter. B  LPN-6B-1 </t>
  </si>
  <si>
    <t>504</t>
  </si>
  <si>
    <t>505</t>
  </si>
  <si>
    <t xml:space="preserve">D+M Jistič do 63 A 3pólový charakter. B LPN-16B-3 </t>
  </si>
  <si>
    <t>506</t>
  </si>
  <si>
    <t>507</t>
  </si>
  <si>
    <t xml:space="preserve">D+M Ventilátor axiální do potrubí 250 P </t>
  </si>
  <si>
    <t>508</t>
  </si>
  <si>
    <t xml:space="preserve">D+M Termostat digitální pokojový </t>
  </si>
  <si>
    <t>509</t>
  </si>
  <si>
    <t xml:space="preserve">D+M Chránič proudový -25-4 </t>
  </si>
  <si>
    <t>510</t>
  </si>
  <si>
    <t xml:space="preserve">Vlhkostní čidlo </t>
  </si>
  <si>
    <t>M46</t>
  </si>
  <si>
    <t>Zemní práce při montážích</t>
  </si>
  <si>
    <t>M46 Zemní práce při montážích</t>
  </si>
  <si>
    <t>460200133R00</t>
  </si>
  <si>
    <t xml:space="preserve">Výkop kabelové rýhy 35/50 cm  hor.3 </t>
  </si>
  <si>
    <t>56</t>
  </si>
  <si>
    <t>460560133R00</t>
  </si>
  <si>
    <t xml:space="preserve">Zához rýhy 35/50 cm, hornina třídy 3 </t>
  </si>
  <si>
    <t>Radiměř 170</t>
  </si>
  <si>
    <t>Radiměř</t>
  </si>
  <si>
    <t>56907</t>
  </si>
  <si>
    <t>SOUPIS STAVEBNÍCH PRACÍ ,DODÁVEK A SLUŽEB</t>
  </si>
  <si>
    <t>SOUPIS STAVEBNÍCH PRACÍ,DODÁVEK A SLUŽEB</t>
  </si>
  <si>
    <t>Rozpočtová rezerva ve výši 5% z celkových nákladů všech objektů (SO01, SO03, SO04)</t>
  </si>
  <si>
    <t>základ</t>
  </si>
  <si>
    <t>Rekapitulace stavebních objektů</t>
  </si>
  <si>
    <t>Číslo a název objektu</t>
  </si>
  <si>
    <t>Rozpočtová rezerva (5%)</t>
  </si>
  <si>
    <t xml:space="preserve">Pozn.: Rozpočtová rezerva 5% je vypočtena automaticky z celkových nákladů objektů SO 01, SO 03 a SO 04 </t>
  </si>
  <si>
    <t xml:space="preserve">Datum: </t>
  </si>
  <si>
    <t xml:space="preserve"> </t>
  </si>
  <si>
    <t>Stavba :</t>
  </si>
  <si>
    <t xml:space="preserve">Objednatel : 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</si>
  <si>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</si>
  <si>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</si>
  <si>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</si>
  <si>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</si>
  <si>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</si>
  <si>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</si>
  <si>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</si>
  <si>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</si>
  <si>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</si>
  <si>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</si>
  <si>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</si>
  <si>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</si>
  <si>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</si>
  <si>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</si>
  <si>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</si>
  <si>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</si>
  <si>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</si>
  <si>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</si>
  <si>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</si>
  <si>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</si>
  <si>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</si>
  <si>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</si>
  <si>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</si>
  <si>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</si>
  <si>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</si>
  <si>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</si>
  <si>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</si>
  <si>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</si>
  <si>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</si>
  <si>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</si>
  <si>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</si>
  <si>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</si>
  <si>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</si>
  <si>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</si>
  <si>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</si>
  <si>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</si>
  <si>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</si>
  <si>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</si>
  <si>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</si>
  <si>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</si>
  <si>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</si>
  <si>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</si>
  <si>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</si>
  <si>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</si>
  <si>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</si>
  <si>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</si>
  <si>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</si>
  <si>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</si>
  <si>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</si>
  <si>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</si>
  <si>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</si>
  <si>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</si>
  <si>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</si>
  <si>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</si>
  <si>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</si>
  <si>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</si>
  <si>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</si>
  <si>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</si>
  <si>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</si>
  <si>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</si>
  <si>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</si>
  <si>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</si>
  <si>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</si>
  <si>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</si>
  <si>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</si>
  <si>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</si>
  <si>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</si>
  <si>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</si>
  <si>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</si>
  <si>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</si>
  <si>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</si>
  <si>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</si>
  <si>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</si>
  <si>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</si>
  <si>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</si>
  <si>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</si>
  <si>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</si>
  <si>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</si>
  <si>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</si>
  <si>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</si>
  <si>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</si>
  <si>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42/2011</t>
  </si>
  <si>
    <t>Snížení energetické náročnosti budov ZŠ Radiměř</t>
  </si>
  <si>
    <t>42/2011 Snížení energetické náročnosti budov ZŠ Radiměř</t>
  </si>
  <si>
    <t>01</t>
  </si>
  <si>
    <t>Vedlejší a ostatní náklady</t>
  </si>
  <si>
    <t>01 Vedlejší a ostatní náklady</t>
  </si>
  <si>
    <t>800</t>
  </si>
  <si>
    <t>800 Vedlejší a ostatní náklady</t>
  </si>
  <si>
    <t>001</t>
  </si>
  <si>
    <t>Zařízení staveniště-sociální zázemí,sklady,oplocen , provizor.příp.vody,elektro</t>
  </si>
  <si>
    <t>soubor</t>
  </si>
  <si>
    <t>003</t>
  </si>
  <si>
    <t xml:space="preserve">Dokumentace skutečného provedení stavby </t>
  </si>
  <si>
    <t>004</t>
  </si>
  <si>
    <t xml:space="preserve">přesun stavebních kapacit </t>
  </si>
  <si>
    <t>dle výběrového řízení</t>
  </si>
  <si>
    <t>Obec Radiměř</t>
  </si>
  <si>
    <t>SONET Building s.r.o.</t>
  </si>
  <si>
    <t>02</t>
  </si>
  <si>
    <t>Rozpočtová rezerva</t>
  </si>
  <si>
    <t>02 Rozpočtová rezerva</t>
  </si>
  <si>
    <t>681</t>
  </si>
  <si>
    <t>681 Rozpočtová rezerva</t>
  </si>
  <si>
    <t>03</t>
  </si>
  <si>
    <t>Školní jídelna a družina</t>
  </si>
  <si>
    <t>03 Školní jídelna a družina</t>
  </si>
  <si>
    <t>Jídelna a družina</t>
  </si>
  <si>
    <t>1 Zemní práce</t>
  </si>
  <si>
    <t>113107142R00</t>
  </si>
  <si>
    <t xml:space="preserve">Odstranění podkladu pl.do 200 m2, živice tl. 10 cm </t>
  </si>
  <si>
    <t>m2</t>
  </si>
  <si>
    <t>(23,73+12)*0,7</t>
  </si>
  <si>
    <t>132201101R00</t>
  </si>
  <si>
    <t xml:space="preserve">Hloubení rýh šířky do 60 cm v hor.3 do 100 m3 </t>
  </si>
  <si>
    <t>m3</t>
  </si>
  <si>
    <t>(1+0,7)*0,9/2*(23,73*2+13,28*2)</t>
  </si>
  <si>
    <t>132201201R00</t>
  </si>
  <si>
    <t xml:space="preserve">Hloubení rýh šířky do 200 cm v hor.3 do 100 m3 </t>
  </si>
  <si>
    <t>pro tep.čerpadlo : 2,02*1*0,6</t>
  </si>
  <si>
    <t>162701105R00</t>
  </si>
  <si>
    <t xml:space="preserve">Vodorovné přemístění výkopku z hor.1-4 do 10000 m </t>
  </si>
  <si>
    <t>174105111R00</t>
  </si>
  <si>
    <t xml:space="preserve">Zásyp sypaninou se zhutněním </t>
  </si>
  <si>
    <t>pro tep.čerpadlo : 2,02*1*0,4-0,25*1*2*0,4</t>
  </si>
  <si>
    <t>199000002R00</t>
  </si>
  <si>
    <t xml:space="preserve">Poplatek za skládku horniny 1- 4 </t>
  </si>
  <si>
    <t>632921413R00</t>
  </si>
  <si>
    <t xml:space="preserve">Dlažba z dlaždic betonových do MC 10, tl. 60 mm </t>
  </si>
  <si>
    <t>(23,73*2+12,1*2)*0,4</t>
  </si>
  <si>
    <t>916561111R00</t>
  </si>
  <si>
    <t xml:space="preserve">Osazení záhon.obrubníků do lože z B 12,5 s opěrou </t>
  </si>
  <si>
    <t>m</t>
  </si>
  <si>
    <t>23,73*2+13,28*2</t>
  </si>
  <si>
    <t>583314034R</t>
  </si>
  <si>
    <t xml:space="preserve">Kamenivo těžené frakce  4/8 </t>
  </si>
  <si>
    <t>T</t>
  </si>
  <si>
    <t>56,62*0,25*1,8</t>
  </si>
  <si>
    <t>583318036R</t>
  </si>
  <si>
    <t xml:space="preserve">Kamenivo těžené frakce  16/32 </t>
  </si>
  <si>
    <t>56,62*0,75*1,8</t>
  </si>
  <si>
    <t>583319073R</t>
  </si>
  <si>
    <t xml:space="preserve">Kamenivo těžené frakce 32/63 </t>
  </si>
  <si>
    <t>pro tep.čerpadlo : (2,02*1*0,4-0,25*1*2*0,4)*1,8</t>
  </si>
  <si>
    <t>592173070R</t>
  </si>
  <si>
    <t xml:space="preserve">Obrubník záhonový 50/5/20 cm šedý </t>
  </si>
  <si>
    <t>kus</t>
  </si>
  <si>
    <t>(23,73*2+13,28*2)*2*1,05</t>
  </si>
  <si>
    <t>2</t>
  </si>
  <si>
    <t>Základy a zvláštní zakládání</t>
  </si>
  <si>
    <t>2 Základy a zvláštní zakládání</t>
  </si>
  <si>
    <t>212755114R00</t>
  </si>
  <si>
    <t xml:space="preserve">Trativody z drenážních trubek DN 10 cm bez lože </t>
  </si>
  <si>
    <t>(23,73*2+13,28*2+6)</t>
  </si>
  <si>
    <t>212971121R00</t>
  </si>
  <si>
    <t xml:space="preserve">Opláštění trativ. z geot.,sklon nad 1:2,5 do 2,5 m </t>
  </si>
  <si>
    <t>(23,73*2+13,28*2+6)*0,4</t>
  </si>
  <si>
    <t>271571112R00</t>
  </si>
  <si>
    <t xml:space="preserve">Polštář základu ze štěrkopísku netříděného </t>
  </si>
  <si>
    <t>2,02*1*0,05</t>
  </si>
  <si>
    <t>274311114R00</t>
  </si>
  <si>
    <t xml:space="preserve">Beton základ. pasů prostý z cem. portland. C 12/15 </t>
  </si>
  <si>
    <t>1*0,7*0,25*2</t>
  </si>
  <si>
    <t>274351215R00</t>
  </si>
  <si>
    <t xml:space="preserve">Bednění stěn základových pasů - zřízení </t>
  </si>
  <si>
    <t>0,7*1*4</t>
  </si>
  <si>
    <t>274351216R00</t>
  </si>
  <si>
    <t xml:space="preserve">Bednění stěn základových pasů - odstranění </t>
  </si>
  <si>
    <t>69366197R</t>
  </si>
  <si>
    <t xml:space="preserve">Geotextilie  200 g/m2 š. 200cm 100% PP </t>
  </si>
  <si>
    <t>(23,73*2+13,28*2+6)*0,4*1,1</t>
  </si>
  <si>
    <t>3</t>
  </si>
  <si>
    <t>Svislé a kompletní konstrukce</t>
  </si>
  <si>
    <t>3 Svislé a kompletní konstrukce</t>
  </si>
  <si>
    <t>310239211R00</t>
  </si>
  <si>
    <t xml:space="preserve">Zazdívka otvorů plochy do 4 m2 cihlami na MVC </t>
  </si>
  <si>
    <t>zazdívky výklenků pro akumulačky 1. NP : 1,8*1*0,3*5</t>
  </si>
  <si>
    <t>1,1*1*0,2</t>
  </si>
  <si>
    <t>2.NP : 1,8*1*0,3*6</t>
  </si>
  <si>
    <t>61</t>
  </si>
  <si>
    <t>Upravy povrchů vnitřní</t>
  </si>
  <si>
    <t>61 Upravy povrchů vnitřní</t>
  </si>
  <si>
    <t>611451431R00</t>
  </si>
  <si>
    <t>Oprava omítek VPC, štukových oprava vnitřních, ostění po montáži oken</t>
  </si>
  <si>
    <t>(1,8*2+1,3)*9*1+(1,8*2+1,35)*1*3+(1,05+2*1,65)*1*2+(1,1+2*1,5)*1*5+(1,1+2*1,35)+(1,1+1,65*2)+(0,9*2+0,5)+1,1+1,5*2</t>
  </si>
  <si>
    <t>1,1+1,1*2+(1,1+1,6*2)*2+(1,1+2*1,65)+(1,3+2*2,4)+0,95*3+(0,55+0,7*2)*2</t>
  </si>
  <si>
    <t>612421626R00</t>
  </si>
  <si>
    <t xml:space="preserve">Omítka vnitřní zdiva, MVC, hladká </t>
  </si>
  <si>
    <t>sociálka  1.NP : (1*2+1*2-0,6)*1,5</t>
  </si>
  <si>
    <t>(0,75*2+1,2*2-0,6)*1,5</t>
  </si>
  <si>
    <t>sociálka 2.NP : (0,7*4+1,35*4-0,6*2)*1,5</t>
  </si>
  <si>
    <t>612421637R00</t>
  </si>
  <si>
    <t xml:space="preserve">Omítka vnitřní zdiva, MVC, štuková </t>
  </si>
  <si>
    <t>zazdívky výklenků pro akumulačky 1. NP : 1,8*1*5</t>
  </si>
  <si>
    <t>1,1*1</t>
  </si>
  <si>
    <t>2.NP : 1,8*1*6</t>
  </si>
  <si>
    <t>612430011RAA</t>
  </si>
  <si>
    <t xml:space="preserve">Omítka sanační tl. 25 mm, 1vrstvá - zasolení mírné </t>
  </si>
  <si>
    <t>jídelna pod sanaci : 5,5*1,5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</si>
  <si>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</si>
  <si>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</si>
  <si>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</si>
  <si>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</si>
  <si>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</si>
  <si>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1,8*1,35*11+1,05*1,65*2+1,1*1,5*5+1,1*1,35+1,1*1,65+0,9*0,5*1+1,1*1,5</t>
  </si>
  <si>
    <t>1,1*1,1+1,1*10,6+1,1*1,6+1,1*1,65+0,55*0,7*2+1,3*2,4+0,95*2</t>
  </si>
  <si>
    <t>622311154RT3</t>
  </si>
  <si>
    <t>Zateplovací systém , ostění, EPS F tl. 40 mm, s omítkou Silikon 3,2 kg/m2,</t>
  </si>
  <si>
    <t>(1,8*2+1,3)*9*0,25+(1,8*2+1,35)*0,25*3+(1,05+2*1,65)*0,25*2+(1,1+2*1,5)*0,25*5+(1,1+2*1,35)*0,25+(1,1+1,65*2)*0,25+(0,9*2+0,5)*0,25+1,1*0,25+1,5*2*0,25</t>
  </si>
  <si>
    <t>1,1*0,25+1,1*2*0,25+(1,1+1,6*2)*2*0,25+(1,1+2*1,65)*0,25+(1,3+2*2,4)*0,25+0,95*3*0,25+(0,55+0,7*2)*2*0,25</t>
  </si>
  <si>
    <t>622311564R00</t>
  </si>
  <si>
    <t xml:space="preserve">Zateplovací systém, parapet, XPS tl. 40 mm </t>
  </si>
  <si>
    <t>(1,3*9+1,35*3+1,05*2+1,1*5+1,1+1,1+0,5+1,1+1,5*2)*0,4</t>
  </si>
  <si>
    <t>(1,1+1,1*2+1,1*2+1,1+1,3+0,95+0,55*2)*0,4</t>
  </si>
  <si>
    <t>622323041R00</t>
  </si>
  <si>
    <t xml:space="preserve">Penetrace podkladu </t>
  </si>
  <si>
    <t>23,45*6,4*2+11,3*2*6,4</t>
  </si>
  <si>
    <t>-1,8*1,3*9-1,8*1,35*2-1,1*1,65*6-1,1*1,5*6-1,1*1,35-0,9*0,5</t>
  </si>
  <si>
    <t>-1,1*1,1-1,3*2,4-0,95*2-0,55*0,7*2</t>
  </si>
  <si>
    <t>622421307RW1</t>
  </si>
  <si>
    <t>Zateplovací systém, fasáda, EPS 70F tl. 140 mm se, silikonovou omítkou 3,2 kg/m2</t>
  </si>
  <si>
    <t>622461211R00</t>
  </si>
  <si>
    <t xml:space="preserve">Oprava vnějších omítek umělých škrábaných do 20 % </t>
  </si>
  <si>
    <t>622481211RT3</t>
  </si>
  <si>
    <t>Montáž výztužné sítě do stěrkového tmelu římsy, včetně výztužné sítě a stěrkového tmelu</t>
  </si>
  <si>
    <t>(23,73*2+11,28*2)*0,26</t>
  </si>
  <si>
    <t>622904112R00</t>
  </si>
  <si>
    <t xml:space="preserve">Očištění fasád tlakovou vodou složitost 1 - 2 </t>
  </si>
  <si>
    <t xml:space="preserve">Dodávka a montáž začišť. lišt okolo oken a dveří </t>
  </si>
  <si>
    <t>(1,8*2+1,35)*11+(1,1+2*1,65)*6+(1,1+2*1,5)*6+(1,1+2*1,35)+(0,9+0,5*2)+1,1*3</t>
  </si>
  <si>
    <t>0,55*0,7*2+1,2+2,4*2+0,95+2*2</t>
  </si>
  <si>
    <t>002</t>
  </si>
  <si>
    <t xml:space="preserve">šlechtěná omítka podhledů a říms </t>
  </si>
  <si>
    <t>D+M Zateplení soklu nad terén XPS tl.. 100 mm,, síťovina , mozaiková omítka</t>
  </si>
  <si>
    <t>(23,73*2+11,28*2)*0,65</t>
  </si>
  <si>
    <t>D+M Zateplení základu  XPS tl.. 100 mm pod terén,, hrubé vyr. základu, geotextílie 200g, nopová fóli</t>
  </si>
  <si>
    <t>(23,73*2+11,28*2)*1</t>
  </si>
  <si>
    <t>63</t>
  </si>
  <si>
    <t>Podlahy a podlahové konstrukce</t>
  </si>
  <si>
    <t>63 Podlahy a podlahové konstrukce</t>
  </si>
  <si>
    <t>631313511R00</t>
  </si>
  <si>
    <t xml:space="preserve">Mazanina betonová tl. 8 - 12 cm C 12/15  (B 12,5) </t>
  </si>
  <si>
    <t>sociálky : (1*1+1,2*0,75*2+1,35*0,7*2)*0,1</t>
  </si>
  <si>
    <t>64</t>
  </si>
  <si>
    <t>Výplně otvorů</t>
  </si>
  <si>
    <t>64 Výplně otvorů</t>
  </si>
  <si>
    <t>642944121RT2</t>
  </si>
  <si>
    <t>Osazení ocelových zárubní dodatečně do 2,5 m2., včetně dodávky zárubně  60x197x11 cm</t>
  </si>
  <si>
    <t>5</t>
  </si>
  <si>
    <t>91</t>
  </si>
  <si>
    <t>Doplňující práce na komunikaci</t>
  </si>
  <si>
    <t>91 Doplňující práce na komunikaci</t>
  </si>
  <si>
    <t>919735112R00</t>
  </si>
  <si>
    <t xml:space="preserve">Řezání stávajícího živičného krytu tl. 5 - 10 cm </t>
  </si>
  <si>
    <t>23,73+11,28+1+1+1+1</t>
  </si>
  <si>
    <t>94</t>
  </si>
  <si>
    <t>Lešení a stavební výtahy</t>
  </si>
  <si>
    <t>94 Lešení a stavební výtahy</t>
  </si>
  <si>
    <t>941941052R00</t>
  </si>
  <si>
    <t xml:space="preserve">Montáž lešení leh.řad.s podlahami,š.1,5 m, H 24 m </t>
  </si>
  <si>
    <t>23,73*2*6,95+(11,28*2+1*4)*6,95</t>
  </si>
  <si>
    <t>941941392R00</t>
  </si>
  <si>
    <t xml:space="preserve">Příplatek za každý měsíc použití lešení k pol.1052 </t>
  </si>
  <si>
    <t>(23,73*2*6,95+(11,28*2+1*4)*6,95)*2</t>
  </si>
  <si>
    <t>941941852R00</t>
  </si>
  <si>
    <t xml:space="preserve">Demontáž lešení leh.řad.s podlahami,š.1,5 m,H 24 m </t>
  </si>
  <si>
    <t>941955003R00</t>
  </si>
  <si>
    <t xml:space="preserve">Lešení lehké pomocné, výška podlahy do 2,5 m </t>
  </si>
  <si>
    <t>pro bourání komínů z půdy : 10*5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</si>
  <si>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</si>
  <si>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</si>
  <si>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</si>
  <si>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</si>
  <si>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</si>
  <si>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11*23,45*2</t>
  </si>
  <si>
    <t>005</t>
  </si>
  <si>
    <t xml:space="preserve">Kotva chem tmel M12 pln cihla vyvrt </t>
  </si>
  <si>
    <t>pr.12 dl 15 cm : 6,45*6/0,5+10,6*3/0,5</t>
  </si>
  <si>
    <t>96</t>
  </si>
  <si>
    <t>Bourání konstrukcí</t>
  </si>
  <si>
    <t>96 Bourání konstrukcí</t>
  </si>
  <si>
    <t>962032641R00</t>
  </si>
  <si>
    <t xml:space="preserve">Bourání zdiva komínového z cihel na MC </t>
  </si>
  <si>
    <t>0,75*0,45*2,5*4+1*0,5*2,5</t>
  </si>
  <si>
    <t>965042121RT2</t>
  </si>
  <si>
    <t>Bourání mazanin betonových tl. 10 cm, pl. 1 m2, ručně tl. mazaniny 8 - 10 cm</t>
  </si>
  <si>
    <t>967032974R00</t>
  </si>
  <si>
    <t xml:space="preserve">Odsekání plošných fasádních prvků předsaz. do 8 cm </t>
  </si>
  <si>
    <t>rantl - sokl : (23,73*2+13,28*2)*1,4</t>
  </si>
  <si>
    <t>968061125R00</t>
  </si>
  <si>
    <t xml:space="preserve">Vyvěšení dřevěných dveřních křídel pl. do 2 m2 </t>
  </si>
  <si>
    <t>sociálky : 5</t>
  </si>
  <si>
    <t>vstupní a zadní dveře : 3</t>
  </si>
  <si>
    <t>968062354R00</t>
  </si>
  <si>
    <t xml:space="preserve">Vybourání dřevěných rámů oken dvojitých pl. 1 m2 </t>
  </si>
  <si>
    <t>0,55*0,7*2+0,9*0,5</t>
  </si>
  <si>
    <t>Začátek provozního součtu</t>
  </si>
  <si>
    <t xml:space="preserve">  </t>
  </si>
  <si>
    <t>Konec provozního součtu</t>
  </si>
  <si>
    <t>968062355R00</t>
  </si>
  <si>
    <t xml:space="preserve">Vybourání dřevěných rámů oken dvojitých pl. 2 m2 </t>
  </si>
  <si>
    <t>1,1*1,6*2+1,1*1,1+1,1*1,65+1,05*1,65*2+1,1*1,35+1,1*1,5*5+1,1*1,5+1,1*1,65</t>
  </si>
  <si>
    <t>968062356R00</t>
  </si>
  <si>
    <t xml:space="preserve">Vybourání dřevěných rámů oken dvojitých pl. 4 m2 </t>
  </si>
  <si>
    <t>1,8*1,35*11</t>
  </si>
  <si>
    <t>968062456R00</t>
  </si>
  <si>
    <t xml:space="preserve">Vybourání dřevěných dveřních zárubní pl. nad 2 m2 </t>
  </si>
  <si>
    <t>1,3*2,4+0,95*2</t>
  </si>
  <si>
    <t>968072455R00</t>
  </si>
  <si>
    <t xml:space="preserve">Vybourání kovových dveřních zárubní pl. do 2 m2 </t>
  </si>
  <si>
    <t>oprava WC : 5*0,6*1,97</t>
  </si>
  <si>
    <t>97</t>
  </si>
  <si>
    <t>Prorážení otvorů</t>
  </si>
  <si>
    <t>97 Prorážení otvorů</t>
  </si>
  <si>
    <t>973031824R00</t>
  </si>
  <si>
    <t xml:space="preserve">Vysekání kapes pro zavázání zdí tl. 30 cm </t>
  </si>
  <si>
    <t>zhazdívky po akumulačkách : 24</t>
  </si>
  <si>
    <t>978013191R00</t>
  </si>
  <si>
    <t xml:space="preserve">Otlučení omítek vnitřních stěn v rozsahu do 100 % </t>
  </si>
  <si>
    <t>978036131R00</t>
  </si>
  <si>
    <t xml:space="preserve">Otlučení omítek břízolitových v rozsahu 20 % </t>
  </si>
  <si>
    <t>978036191R00</t>
  </si>
  <si>
    <t>Otlučení omítek břízolitových v rozsahu 100 %, pro stažení</t>
  </si>
  <si>
    <t>pásovina 100/5 : (6,45*6+10,6*3)*0,1</t>
  </si>
  <si>
    <t>978059511R00</t>
  </si>
  <si>
    <t xml:space="preserve">Odsekání vnitřních obkladů stěn do 1 m2 </t>
  </si>
  <si>
    <t>jídelna : 1,2*1,1</t>
  </si>
  <si>
    <t>99</t>
  </si>
  <si>
    <t>Staveništní přesun hmot</t>
  </si>
  <si>
    <t>99 Staveništní přesun hmot</t>
  </si>
  <si>
    <t>999281111R00</t>
  </si>
  <si>
    <t xml:space="preserve">Přesun hmot pro opravy a údržbu do výšky 25 m </t>
  </si>
  <si>
    <t>t</t>
  </si>
  <si>
    <t>713</t>
  </si>
  <si>
    <t>Izolace tepelné</t>
  </si>
  <si>
    <t>713 Izolace tepelné</t>
  </si>
  <si>
    <t>713111111RT2</t>
  </si>
  <si>
    <t>Izolace tepelné stropů vrchem kladené volně, 2 vrstvy - materiál ve specifikaci</t>
  </si>
  <si>
    <t>(4,75+8,1+9,45)*(4,6+4,5+0,5)-1,1*2,5</t>
  </si>
  <si>
    <t>713191122R01</t>
  </si>
  <si>
    <t>Izolace tepelné překrytím pásem z lepenky, nepískované</t>
  </si>
  <si>
    <t xml:space="preserve">  (4,75+8,1+9,45)*(4,6+4,5+0,5)-1,1*2,5</t>
  </si>
  <si>
    <t>211,39*1,15</t>
  </si>
  <si>
    <t>998713202R00</t>
  </si>
  <si>
    <t xml:space="preserve">Přesun hmot pro izolace tepelné, výšky do 12 m </t>
  </si>
  <si>
    <t>63150833.AR</t>
  </si>
  <si>
    <t xml:space="preserve">Plsť nekašírovaná skleněná tl. 100mm </t>
  </si>
  <si>
    <t>211,39*1,05</t>
  </si>
  <si>
    <t>63150836.AR</t>
  </si>
  <si>
    <t xml:space="preserve">Plsť  nekašírovaná skleněná tl. 160mm </t>
  </si>
  <si>
    <t>722</t>
  </si>
  <si>
    <t>Vnitřní vodovod</t>
  </si>
  <si>
    <t>722 Vnitřní vodovod</t>
  </si>
  <si>
    <t>722300012RA0</t>
  </si>
  <si>
    <t xml:space="preserve">Vodovod, potrubí PPR -  PN 20, DN 40 </t>
  </si>
  <si>
    <t>na 5 Wc -  : 5*3</t>
  </si>
  <si>
    <t>725</t>
  </si>
  <si>
    <t>Zařizovací předměty</t>
  </si>
  <si>
    <t>725 Zařizovací předměty</t>
  </si>
  <si>
    <t>725013131RT1</t>
  </si>
  <si>
    <t>Klozet kombi ,nádrž s armat.odpad šikmý, bílý, včetně sedátka v bílé barvě</t>
  </si>
  <si>
    <t>oprava soc.zař : 5</t>
  </si>
  <si>
    <t>725110811R00</t>
  </si>
  <si>
    <t xml:space="preserve">Demontáž klozetů splachovacích </t>
  </si>
  <si>
    <t>725819401R00</t>
  </si>
  <si>
    <t xml:space="preserve">Montáž ventilu rohového s trubičkou G 1/2 </t>
  </si>
  <si>
    <t>998725202R00</t>
  </si>
  <si>
    <t xml:space="preserve">Přesun hmot pro zařizovací předměty, výšky do 12 m </t>
  </si>
  <si>
    <t>55113405.AR</t>
  </si>
  <si>
    <t xml:space="preserve">Kohout kulový rohový  3/4" plnoprůt. </t>
  </si>
  <si>
    <t>006</t>
  </si>
  <si>
    <t>Demontáž stávajících akumulačních kamen včetně, elektrického odpojení</t>
  </si>
  <si>
    <t>24</t>
  </si>
  <si>
    <t>731</t>
  </si>
  <si>
    <t>Kotelny</t>
  </si>
  <si>
    <t>731 Kotelny</t>
  </si>
  <si>
    <t>998731201R00</t>
  </si>
  <si>
    <t xml:space="preserve">Přesun hmot pro kotelny, výšky do 6 m </t>
  </si>
  <si>
    <t>426107183R</t>
  </si>
  <si>
    <t>D+M Čerpadlo tepelné vzduch/voda s kompresorem, topný výkon 19,16kW, příkon 4,5 kW, hlučnost 65 dB</t>
  </si>
  <si>
    <t>s elektrickou topnou patronou o výkonu 9 kW : 1</t>
  </si>
  <si>
    <t>48432238.AR</t>
  </si>
  <si>
    <t>D+M Akumulační nádrž s topným hadem a navařeným přírubovým hrdlem, objem 500 litrů, průměr650 mm b</t>
  </si>
  <si>
    <t>103</t>
  </si>
  <si>
    <t xml:space="preserve">D+M Příslušenství TČ pro venkovní instalaci </t>
  </si>
  <si>
    <t>104</t>
  </si>
  <si>
    <t xml:space="preserve">D+M Nádoba  expanzní  objem 150 litrů </t>
  </si>
  <si>
    <t>105</t>
  </si>
  <si>
    <t>D+M Souprava měření tepla vč. průtokoměru, tepl., čidel a kalorimetrického počítadla DN 28</t>
  </si>
  <si>
    <t>106</t>
  </si>
  <si>
    <t xml:space="preserve">Měření hluku venkovní jednotky </t>
  </si>
  <si>
    <t>732</t>
  </si>
  <si>
    <t>Strojovny</t>
  </si>
  <si>
    <t>732 Strojovny</t>
  </si>
  <si>
    <t>998732201R00</t>
  </si>
  <si>
    <t xml:space="preserve">Přesun hmot pro strojovny, výšky do 6 m </t>
  </si>
  <si>
    <t>107</t>
  </si>
  <si>
    <t>D+M Kombinovaný rozděl.-sběrač Q=1,6 m3/h vč., návarků hrdel, vypouštění a dopouštění DN28</t>
  </si>
  <si>
    <t>108</t>
  </si>
  <si>
    <t>Dodávka a montáž oběhového čerpadla, DN 25 s, automatickou regulací výkonu vč. šroubení</t>
  </si>
  <si>
    <t>733</t>
  </si>
  <si>
    <t>Rozvod potrubí</t>
  </si>
  <si>
    <t>733 Rozvod potrubí</t>
  </si>
  <si>
    <t>733190106R00</t>
  </si>
  <si>
    <t xml:space="preserve">Tlaková zkouška potrubí  DN 32 </t>
  </si>
  <si>
    <t>15 : 16+1+34+8+3+8+17+26+9+9+10</t>
  </si>
  <si>
    <t>18 : 23+20+15+8+24+20+23+15</t>
  </si>
  <si>
    <t>28 : 3+3</t>
  </si>
  <si>
    <t>3+4</t>
  </si>
  <si>
    <t>998733201R00</t>
  </si>
  <si>
    <t xml:space="preserve">Přesun hmot pro rozvody potrubí, výšky do 6 m </t>
  </si>
  <si>
    <t>109</t>
  </si>
  <si>
    <t>Potrubí předizolované plastové, dvoutrubka 42/2,9, i.polyurethan max. 95°C/6 bar, včetně příslušenst</t>
  </si>
  <si>
    <t>110</t>
  </si>
  <si>
    <t>Zednické výpomoci -  sekání a zapravení otvorů, pro potrubí</t>
  </si>
  <si>
    <t>68</t>
  </si>
  <si>
    <t>130</t>
  </si>
  <si>
    <t>D+M Potrubí měděné  15 x 1 mm, polotvrdé včetně, spoj.mat., konzol, montáž, vč.všech fitinek</t>
  </si>
  <si>
    <t>16+1+34+8+3+8+17+26+9+9+10</t>
  </si>
  <si>
    <t>131</t>
  </si>
  <si>
    <t>D+M Potrubí měděné  18 x 1 mm, polotvrdé včetně, spoj.mat. konzol, montáž, vč.všech fitinek</t>
  </si>
  <si>
    <t>23+20+15+8+24+20+23+15</t>
  </si>
  <si>
    <t>132</t>
  </si>
  <si>
    <t>Potrubí měděné  28 x 1,5 mm, tvrdé včetně spoj., mat. konzol, montáž, vč.všech fitinek</t>
  </si>
  <si>
    <t>3+3</t>
  </si>
  <si>
    <t>904   R02</t>
  </si>
  <si>
    <t xml:space="preserve">Hzs-zkousky v ramci montaz.praci, Topná zkouška </t>
  </si>
  <si>
    <t>h</t>
  </si>
  <si>
    <t>30</t>
  </si>
  <si>
    <t>734</t>
  </si>
  <si>
    <t>Armatury</t>
  </si>
  <si>
    <t>734 Armatury</t>
  </si>
  <si>
    <t>734214112R00</t>
  </si>
  <si>
    <t xml:space="preserve">Ventil odvzdušňovací   DN 15 </t>
  </si>
  <si>
    <t>27</t>
  </si>
  <si>
    <t>734221412R00</t>
  </si>
  <si>
    <t xml:space="preserve">Ventily regulační přímé, DN 15 </t>
  </si>
  <si>
    <t>734235123R00</t>
  </si>
  <si>
    <t xml:space="preserve">Kohout kulový,2xvnitřní záv. DN 25 </t>
  </si>
  <si>
    <t>6</t>
  </si>
  <si>
    <t>734235124R00</t>
  </si>
  <si>
    <t xml:space="preserve">Kohout kulový,2xvnitřní záv.  DN 32 </t>
  </si>
  <si>
    <t>4</t>
  </si>
  <si>
    <t>734251124R00</t>
  </si>
  <si>
    <t xml:space="preserve">Ventily pojistné pružinové G 3/4 </t>
  </si>
  <si>
    <t>734263132R00</t>
  </si>
  <si>
    <t xml:space="preserve">Šroubení regulační, přímé,  DN 15 </t>
  </si>
  <si>
    <t>734263314R00</t>
  </si>
  <si>
    <t xml:space="preserve">Šroubení topenářské, přímé, PN 16 DN 25 </t>
  </si>
  <si>
    <t>8</t>
  </si>
  <si>
    <t>734293313R00</t>
  </si>
  <si>
    <t xml:space="preserve">Kohout kulový vypouštěcí, DN 20 </t>
  </si>
  <si>
    <t>734413125R00</t>
  </si>
  <si>
    <t xml:space="preserve">Teploměr technický 0 - 120°C do jímky </t>
  </si>
  <si>
    <t>734421130R00</t>
  </si>
  <si>
    <t xml:space="preserve">Termomanometr 20-120°C </t>
  </si>
  <si>
    <t>998734201R00</t>
  </si>
  <si>
    <t xml:space="preserve">Přesun hmot pro armatury, výšky do 6 m </t>
  </si>
  <si>
    <t>111</t>
  </si>
  <si>
    <t xml:space="preserve">D+M Filtr závitový C 26  DN 25 </t>
  </si>
  <si>
    <t>112</t>
  </si>
  <si>
    <t>Ventil automatický odvzdušňovací,  DN 20,  včetně klapky a montáže</t>
  </si>
  <si>
    <t>113</t>
  </si>
  <si>
    <t>D+M Ventil směšov. čtyřcestný,Kv10, DN 25 včetně, servopohonu 230 V</t>
  </si>
  <si>
    <t>114</t>
  </si>
  <si>
    <t xml:space="preserve">D+M Termostatická hlavice pro veř. budovy </t>
  </si>
  <si>
    <t>115</t>
  </si>
  <si>
    <t xml:space="preserve">D+M Řídící kabel regulátoru l=20m </t>
  </si>
  <si>
    <t>133</t>
  </si>
  <si>
    <t>Dodávka a montáž regulátoru topného systému s reg. ,  pro biv. provoz s ekviterm. regul.</t>
  </si>
  <si>
    <t>134</t>
  </si>
  <si>
    <t>Montáž regulátorů a čidel, kabeláž ovládání čerp., ventilů, čidel, uvedení TČ do provozu</t>
  </si>
  <si>
    <t>735</t>
  </si>
  <si>
    <t>Otopná tělesa</t>
  </si>
  <si>
    <t>735 Otopná tělesa</t>
  </si>
  <si>
    <t>735159210R00</t>
  </si>
  <si>
    <t xml:space="preserve">Montáž panelových těles 2řadých do délky 1140 mm </t>
  </si>
  <si>
    <t>2+6+4+2</t>
  </si>
  <si>
    <t>735159310R00</t>
  </si>
  <si>
    <t xml:space="preserve">Montáž panelových těles 3řadých do délky 1140 mm </t>
  </si>
  <si>
    <t>3+1+4+4+1</t>
  </si>
  <si>
    <t>998735201R00</t>
  </si>
  <si>
    <t xml:space="preserve">Přesun hmot pro otopná tělesa, výšky do 6 m </t>
  </si>
  <si>
    <t>48457217R</t>
  </si>
  <si>
    <t xml:space="preserve">Těleso otopné des. typ22 v.600 dl.600 </t>
  </si>
  <si>
    <t>48457219R</t>
  </si>
  <si>
    <t xml:space="preserve">Těleso otopné des.  typ22 v.600 dl.800 </t>
  </si>
  <si>
    <t>48457220R</t>
  </si>
  <si>
    <t xml:space="preserve">Těleso otopné des. typ22 v.600 dl.900 </t>
  </si>
  <si>
    <t>48457222R</t>
  </si>
  <si>
    <t xml:space="preserve">Těleso otopné des. typ22 v.600dl.1100 </t>
  </si>
  <si>
    <t>48457333R</t>
  </si>
  <si>
    <t xml:space="preserve">Těleso otopné des. typ33 v.600 dl.700 </t>
  </si>
  <si>
    <t>48457334R</t>
  </si>
  <si>
    <t xml:space="preserve">Těleso otopné des.  typ33 v.600 dl.800 </t>
  </si>
  <si>
    <t>48457335R</t>
  </si>
  <si>
    <t xml:space="preserve">Těleso otopné des.  typ33 v.600 dl.900 </t>
  </si>
  <si>
    <t>484573370R</t>
  </si>
  <si>
    <t xml:space="preserve">Těleso otopné des. typ33 v.600dl.1100 </t>
  </si>
  <si>
    <t>48457345R</t>
  </si>
  <si>
    <t xml:space="preserve">Těleso otopné des. typ33 v.900 dl.800 </t>
  </si>
  <si>
    <t>116</t>
  </si>
  <si>
    <t xml:space="preserve">Napuštění vody do otopného systému propláchnutí </t>
  </si>
  <si>
    <t>762</t>
  </si>
  <si>
    <t>Konstrukce tesařské</t>
  </si>
  <si>
    <t>762 Konstrukce tesařské</t>
  </si>
  <si>
    <t>007</t>
  </si>
  <si>
    <t>Dvojitý rošt z fošen,výška 260 mm, záklop z desek, dřevoštěpkových 18 mm P+D</t>
  </si>
  <si>
    <t xml:space="preserve">rošt z fošen 50/160 rozteč po jednom metru, napříč rošt 50/100 rozteč po : </t>
  </si>
  <si>
    <t xml:space="preserve">jednom metru, po vložení tepelné izolace a překrytí pásem přišroubování : </t>
  </si>
  <si>
    <t>dřevoštěpkových desek tl.18 mm na pero a drážku : 9,45*(4,6+4,5+0,5)-1,1*2,5</t>
  </si>
  <si>
    <t>764</t>
  </si>
  <si>
    <t>Konstrukce klempířské</t>
  </si>
  <si>
    <t>764 Konstrukce klempířské</t>
  </si>
  <si>
    <t>764322250R00</t>
  </si>
  <si>
    <t xml:space="preserve">Oplechování okapů Pz, tvrdá krytina, rš 660 mm </t>
  </si>
  <si>
    <t>23*2+11*2</t>
  </si>
  <si>
    <t>764355203R00</t>
  </si>
  <si>
    <t xml:space="preserve">Žlaby z Pz plechu nástřešní,oblého tvaru,rš 660 mm </t>
  </si>
  <si>
    <t>764355802R00</t>
  </si>
  <si>
    <t xml:space="preserve">Demontáž žlabů nástřeš. oblých, rš 500 mm, nad 45° </t>
  </si>
  <si>
    <t>764410850R00</t>
  </si>
  <si>
    <t xml:space="preserve">Demontáž oplechování parapetů,rš od 100 do 330 mm </t>
  </si>
  <si>
    <t>1,35*9+1,35*2+1,1*6+1,1*6+1,1+0,9</t>
  </si>
  <si>
    <t>1,1+0,55*2</t>
  </si>
  <si>
    <t>764430850R05</t>
  </si>
  <si>
    <t xml:space="preserve">Demontáž oplechování ,rš 600 mm </t>
  </si>
  <si>
    <t>764454802R00</t>
  </si>
  <si>
    <t xml:space="preserve">Demontáž odpadních trub kruhových,D 120 mm </t>
  </si>
  <si>
    <t>7*4</t>
  </si>
  <si>
    <t>764881125R00</t>
  </si>
  <si>
    <t xml:space="preserve">komínek odvětrávací, DN 110 mm </t>
  </si>
  <si>
    <t>764908110RT2</t>
  </si>
  <si>
    <t>odpadní trouby kruhové SROR, D 120 mm v ostatních barvách z poplast plechu</t>
  </si>
  <si>
    <t>998764202R00</t>
  </si>
  <si>
    <t xml:space="preserve">Přesun hmot pro klempířské konstr., výšky do 12 m </t>
  </si>
  <si>
    <t>008</t>
  </si>
  <si>
    <t xml:space="preserve">D+M Poplastovaný  mezikus odskoku  D 100mm </t>
  </si>
  <si>
    <t>009</t>
  </si>
  <si>
    <t xml:space="preserve">D+M Poplastovaný  odskok troury odpad D 100mm </t>
  </si>
  <si>
    <t>010</t>
  </si>
  <si>
    <t>D+M Oplechování parapetů , rš 330 mm, provedení Al s folií a bočními krytkami</t>
  </si>
  <si>
    <t>011</t>
  </si>
  <si>
    <t xml:space="preserve">Úpravy klempířských prvků, svodů, uchycení </t>
  </si>
  <si>
    <t>prodloužení  trnů objímek odpadních trub , zpětná montáž : 24</t>
  </si>
  <si>
    <t>766</t>
  </si>
  <si>
    <t>Konstrukce truhlářské</t>
  </si>
  <si>
    <t>766 Konstrukce truhlářské</t>
  </si>
  <si>
    <t>766661112R00</t>
  </si>
  <si>
    <t xml:space="preserve">Montáž dveří do zárubně,otevíravých 1kř.do 0,8 m </t>
  </si>
  <si>
    <t>766670021R00</t>
  </si>
  <si>
    <t xml:space="preserve">Montáž kliky a štítku </t>
  </si>
  <si>
    <t>769000010R00</t>
  </si>
  <si>
    <t xml:space="preserve">Montáž plastových oken s vypěněním </t>
  </si>
  <si>
    <t>1,8*9*2+1,35*2*9+1,8*3*2+1,35*2*3+1,05*2*2+1,65*2*2+1,1*5*2+1,5*2*5+1,1*2+1,35*2</t>
  </si>
  <si>
    <t>1,1*2+1,65*2+0,9*2+0,5*2+1,1*2+1,5*2+1,1*4+1,1*3*2+1,6*2*3+0,55*2*2+0,7*2*2</t>
  </si>
  <si>
    <t>998766201R00</t>
  </si>
  <si>
    <t xml:space="preserve">Přesun hmot pro truhlářské konstr., výšky do 6 m </t>
  </si>
  <si>
    <t>766690010RAC</t>
  </si>
  <si>
    <t>Desky parapetní dřevěné dodávka a montáž šířka 70, cm</t>
  </si>
  <si>
    <t>1,1+0,55+1,05+0,55+1,1+1,8*5+1,8+1,1*5</t>
  </si>
  <si>
    <t>766690010RAZ</t>
  </si>
  <si>
    <t>Desky parapetní aglomer. dodávka a montáž, šířka 45 cm</t>
  </si>
  <si>
    <t>1,1*2+1,05+0,9</t>
  </si>
  <si>
    <t>766690010RBZ</t>
  </si>
  <si>
    <t>Desky parapetní aglomer. dodávka a montáž, šířka 85 cm</t>
  </si>
  <si>
    <t>1,8*5+1,1*3</t>
  </si>
  <si>
    <t>54914591R</t>
  </si>
  <si>
    <t xml:space="preserve">Kliky se štítem dveř.  804  klíč/90 Cr </t>
  </si>
  <si>
    <t>61160110R</t>
  </si>
  <si>
    <t xml:space="preserve">Dveře vnitřní hladké plné 1kř. 60x197 bílé </t>
  </si>
  <si>
    <t>012</t>
  </si>
  <si>
    <t>Okno plastové , Uw=1,2 W/m2.K1350x1800 mm včetně, žaluzií - P1</t>
  </si>
  <si>
    <t>kus  *</t>
  </si>
  <si>
    <t>4+5</t>
  </si>
  <si>
    <t>013</t>
  </si>
  <si>
    <t>Okno plastové , Uw=1,2 W/m2.K1350x1800 mm včetně, žaluzií, bezpečnostní zasklení - P2</t>
  </si>
  <si>
    <t>014</t>
  </si>
  <si>
    <t>Okno plastové , Uw=1,2 W/m2.K1100x1600 mm včetně, žaluzií - P3</t>
  </si>
  <si>
    <t>015</t>
  </si>
  <si>
    <t>Okno plastové , Uw=1,2 W/m2.K1100x1600 mm , včetně ,  žaluzií, - P4</t>
  </si>
  <si>
    <t>016</t>
  </si>
  <si>
    <t>Okno plastové , Uw=1,2 W/m2.K1100x1100 mm včetně, žaluzií - P5</t>
  </si>
  <si>
    <t>017</t>
  </si>
  <si>
    <t>Okno plastové , Uw=1,2 W/m2.K1100x1650 mm včetně, žaluzií - P6+P13</t>
  </si>
  <si>
    <t>018</t>
  </si>
  <si>
    <t>Okno plastové , Uw=1,2 W/m2.K550x700 mm včetně, žaluzií-P7</t>
  </si>
  <si>
    <t>019</t>
  </si>
  <si>
    <t>Okno plastové , Uw=1,2 W/m2.K1050x1650 mm včetně, žaluzií - P8</t>
  </si>
  <si>
    <t>020</t>
  </si>
  <si>
    <t>Okno plastové , Uw=1,2 W/m2.K1100x1350 mm včetně, žaluzií  - P9</t>
  </si>
  <si>
    <t>021</t>
  </si>
  <si>
    <t>Okno plastové , Uw=1,2 W/m2.K1100x1500 mm včetně, žaluzií - P10+P11</t>
  </si>
  <si>
    <t>022</t>
  </si>
  <si>
    <t>Okno plastové , Uw=1,2 W/m2.K900x500 mm včetně, žaluzií - P12</t>
  </si>
  <si>
    <t>023</t>
  </si>
  <si>
    <t>Dveře hliníkové, Uw=1,2 W/m2.K1300x2400 mm, dvoukřídlé, 1HD</t>
  </si>
  <si>
    <t>024</t>
  </si>
  <si>
    <t>Dveře plastové, Uw=1,2 W/m2.K 950x2000 mm, dvoukřídlé - 2PD</t>
  </si>
  <si>
    <t>025</t>
  </si>
  <si>
    <t xml:space="preserve">Montáž Al dveří </t>
  </si>
  <si>
    <t>767</t>
  </si>
  <si>
    <t>Konstrukce zámečnické</t>
  </si>
  <si>
    <t>767 Konstrukce zámečnické</t>
  </si>
  <si>
    <t>998767202R00</t>
  </si>
  <si>
    <t xml:space="preserve">Přesun hmot pro zámečnické konstr., výšky do 12 m </t>
  </si>
  <si>
    <t>026</t>
  </si>
  <si>
    <t>doplnění AL krytiny po komínech vč. bednění, kompl. konstrukce vč. materiálu, oplech. hřebene</t>
  </si>
  <si>
    <t>0,8*0,8*2+0,8*0,8*2+0,8*1,2</t>
  </si>
  <si>
    <t>027</t>
  </si>
  <si>
    <t xml:space="preserve">d+m+v ztužení objektu </t>
  </si>
  <si>
    <t>kg</t>
  </si>
  <si>
    <t>pásovina 100/5 : (6,45*6+10,6*3)*3,93*1,08</t>
  </si>
  <si>
    <t>pr.12 dl 15 cm : 6,45*6/0,5*0,15*1+10,6*3/0,5*0,15*1</t>
  </si>
  <si>
    <t>771</t>
  </si>
  <si>
    <t>Podlahy z dlaždic a obklady</t>
  </si>
  <si>
    <t>771 Podlahy z dlaždic a obklady</t>
  </si>
  <si>
    <t>771101121R00</t>
  </si>
  <si>
    <t xml:space="preserve">Provedení penetrace podkladu </t>
  </si>
  <si>
    <t>sociálky : (1*1+1,2*0,75*2+1,35*0,7*2)</t>
  </si>
  <si>
    <t>771575106R00</t>
  </si>
  <si>
    <t xml:space="preserve">Montáž podlah keram.,režné hladké, tmel, 20x10 cm </t>
  </si>
  <si>
    <t>771579793R00</t>
  </si>
  <si>
    <t xml:space="preserve">Příplatek za spárovací hmotu - plošně </t>
  </si>
  <si>
    <t>998771201R00</t>
  </si>
  <si>
    <t xml:space="preserve">Přesun hmot pro podlahy z dlaždic, výšky do 6 m </t>
  </si>
  <si>
    <t>028</t>
  </si>
  <si>
    <t>dlažba dle výběru objednatele I.jakost 20/20 cm, barevná</t>
  </si>
  <si>
    <t>sociálky : (1*1+1,2*0,75*2+1,35*0,7*2)*1,1</t>
  </si>
  <si>
    <t>776</t>
  </si>
  <si>
    <t>Podlahy povlakové</t>
  </si>
  <si>
    <t>776 Podlahy povlakové</t>
  </si>
  <si>
    <t>776511810R00</t>
  </si>
  <si>
    <t xml:space="preserve">Odstranění PVC podlah lepených bez podložky </t>
  </si>
  <si>
    <t>sociálky : 1*1+1,2*0,75*2+1,35*0,7*2</t>
  </si>
  <si>
    <t>781</t>
  </si>
  <si>
    <t>Obklady keramické</t>
  </si>
  <si>
    <t>781 Obklady keramické</t>
  </si>
  <si>
    <t>781419705R00</t>
  </si>
  <si>
    <t>781475115R00</t>
  </si>
  <si>
    <t xml:space="preserve">Obklad vnitřní stěn keramický, do tmele, 25x25 cm </t>
  </si>
  <si>
    <t>998781201R00</t>
  </si>
  <si>
    <t xml:space="preserve">Přesun hmot pro obklady keramické, výšky do 6 m </t>
  </si>
  <si>
    <t>029</t>
  </si>
  <si>
    <t xml:space="preserve">Obklad dle výběru objednatele I.jakost 20/25 cm </t>
  </si>
  <si>
    <t xml:space="preserve">  sociálka  1.NP : (1*2+1*2-0,6)*1,5</t>
  </si>
  <si>
    <t xml:space="preserve">  (0,75*2+1,2*2-0,6)*1,5</t>
  </si>
  <si>
    <t xml:space="preserve">  sociálka 2.NP : (0,7*4+1,35*4-0,6*2)*1,5</t>
  </si>
  <si>
    <t>25,5*1,05</t>
  </si>
  <si>
    <t>783</t>
  </si>
  <si>
    <t>Nátěry</t>
  </si>
  <si>
    <t>783 Nátěry</t>
  </si>
  <si>
    <t>783122210R00</t>
  </si>
  <si>
    <t xml:space="preserve">Nátěr syntetický OK "A" 1x + 2x email </t>
  </si>
  <si>
    <t>zárubně : 5*1</t>
  </si>
  <si>
    <t>783522000R00</t>
  </si>
  <si>
    <t xml:space="preserve">Nátěr syntet. klempířských konstrukcí, Z + 2 x </t>
  </si>
  <si>
    <t xml:space="preserve">nástřešní žlab a plech podkladní : </t>
  </si>
  <si>
    <t>(23*2+11*2)*1,2</t>
  </si>
  <si>
    <t>(23*2+11*2)*0,6</t>
  </si>
  <si>
    <t>030</t>
  </si>
  <si>
    <t xml:space="preserve">Nátěr reaktivní KDK 1x </t>
  </si>
  <si>
    <t>784</t>
  </si>
  <si>
    <t>Malby</t>
  </si>
  <si>
    <t>784 Malby</t>
  </si>
  <si>
    <t>784121101R00</t>
  </si>
  <si>
    <t xml:space="preserve">Penetrace podkladu nátěrem ,  1 x </t>
  </si>
  <si>
    <t>1.NP : (6,8*2+4,454*2+4,1*2+6,8*2+2,7*2+8,6*2+3,2*2+7,15*2+3,65*2+7,15*2+1,4*2)*2,9</t>
  </si>
  <si>
    <t>(3,7*2+3,7*2+3,45*2+3,65*2+3*6+3,2*2+3,2*2+3,2*2)*2,9</t>
  </si>
  <si>
    <t>28,77+30,48+22,69+11,26+13,29+26,41+12,57+9,42+1,09*2+6,91+9,6+1</t>
  </si>
  <si>
    <t>2.NP : (9,6*4+7*2+9,6*2+3*2+2,7*2+3,4*4+3,8*4+3,75*4+3,8*4+8*2+1,4*2)*2,8</t>
  </si>
  <si>
    <t>4,15*2+3,15*2+3,05*2+3,15*2+3,15*2+2,7*2</t>
  </si>
  <si>
    <t>31,28+32,19+14,13+10,26+13,94+13,35+11,29+14,3+14,2+12,83+7,08+8,5+2,13</t>
  </si>
  <si>
    <t>784122112R00</t>
  </si>
  <si>
    <t xml:space="preserve">Malba  bílá,  2 x </t>
  </si>
  <si>
    <t>M11</t>
  </si>
  <si>
    <t>Hromosvody</t>
  </si>
  <si>
    <t>M11 Hromosvody</t>
  </si>
  <si>
    <t>210220001R00</t>
  </si>
  <si>
    <t xml:space="preserve">Vedení uzemňovací na povrchu FeZn do 120 mm2 </t>
  </si>
  <si>
    <t>9,5*2+7,9*2+6*6,9</t>
  </si>
  <si>
    <t>210220021R00</t>
  </si>
  <si>
    <t xml:space="preserve">Vedení uzemňovací v zemi FeZn do 120 mm2 </t>
  </si>
  <si>
    <t>24,6*2+12,4*2</t>
  </si>
  <si>
    <t>210220201R00</t>
  </si>
  <si>
    <t xml:space="preserve">Tyč jímací s upev. na stř.hřeben do 3 m dl.tyče </t>
  </si>
  <si>
    <t>210220301R00</t>
  </si>
  <si>
    <t xml:space="preserve">Svorka hromosvodová do 2 šroubů /SS, SZ, SO/ </t>
  </si>
  <si>
    <t>10+3*6+6</t>
  </si>
  <si>
    <t>210220372R00</t>
  </si>
  <si>
    <t xml:space="preserve">Úhelník ochranný nebo trubka s držáky do zdiva </t>
  </si>
  <si>
    <t>210220401R00</t>
  </si>
  <si>
    <t xml:space="preserve">Označení svodu štítky, smaltované, umělá hmota </t>
  </si>
  <si>
    <t>210220411R00</t>
  </si>
  <si>
    <t xml:space="preserve">Šroub napínací s okem, včetně vypnutí svodu </t>
  </si>
  <si>
    <t>15615240R</t>
  </si>
  <si>
    <t xml:space="preserve">Drat hromosv 11343d8mm0,4kg/m </t>
  </si>
  <si>
    <t>76,2*0,4</t>
  </si>
  <si>
    <t>35441035R</t>
  </si>
  <si>
    <t xml:space="preserve">Tyč jímací JR 1,5 1500 mm bez osazení </t>
  </si>
  <si>
    <t>35441120R</t>
  </si>
  <si>
    <t xml:space="preserve">Pásek uzemňovací pozinkovaný 30 x 4 mm </t>
  </si>
  <si>
    <t>74*0,9*1,05</t>
  </si>
  <si>
    <t>35441232R</t>
  </si>
  <si>
    <t xml:space="preserve">Držák jímací tyče DJ 4H  na krov </t>
  </si>
  <si>
    <t>35441312R</t>
  </si>
  <si>
    <t xml:space="preserve">Stříška ochranná OS horní d 20 mm </t>
  </si>
  <si>
    <t>35441420R</t>
  </si>
  <si>
    <t xml:space="preserve">Podpěra vedení do zdiva PV 1a-20 </t>
  </si>
  <si>
    <t>6*5</t>
  </si>
  <si>
    <t>35441560R</t>
  </si>
  <si>
    <t xml:space="preserve">Podpěra vedení na plechové střechy PV 23 </t>
  </si>
  <si>
    <t>(9,5*2+7,9*2)/0,75</t>
  </si>
  <si>
    <t>35441830R</t>
  </si>
  <si>
    <t xml:space="preserve">Úhelník ochranný OU-2 pro vodič d 6-12 mm </t>
  </si>
  <si>
    <t>35441840R</t>
  </si>
  <si>
    <t xml:space="preserve">Držák ochranného úhelníku DOU-25 do zdiva </t>
  </si>
  <si>
    <t>6*2</t>
  </si>
  <si>
    <t>35441860R</t>
  </si>
  <si>
    <t xml:space="preserve">Svorka SJ 1 k jímací tyči </t>
  </si>
  <si>
    <t>35441885R</t>
  </si>
  <si>
    <t xml:space="preserve">Svorka spojovací SS pro lano d 8-10 mm </t>
  </si>
  <si>
    <t>28</t>
  </si>
  <si>
    <t>35441905R</t>
  </si>
  <si>
    <t xml:space="preserve">Svorka připojovací SO okapových žlabů d 6-12 mm </t>
  </si>
  <si>
    <t>35441925R</t>
  </si>
  <si>
    <t xml:space="preserve">Svorka zkušební SZ pro lano d 6-12 mm </t>
  </si>
  <si>
    <t>35441986R</t>
  </si>
  <si>
    <t xml:space="preserve">Svorka SR 2b pro pásek 30 x 4 mm </t>
  </si>
  <si>
    <t>35441996R</t>
  </si>
  <si>
    <t xml:space="preserve">Svorka SR 3a </t>
  </si>
  <si>
    <t>900   RT2</t>
  </si>
  <si>
    <t>Hzs - nezmeřitelné práce   čl.17-1a, Práce v tarifní třídě 5 demontáž stáv.hromosvodu</t>
  </si>
  <si>
    <t>10</t>
  </si>
  <si>
    <t>905   R01</t>
  </si>
  <si>
    <t xml:space="preserve">Hzs-revize provoz.souboru a st.obj., Revize </t>
  </si>
  <si>
    <t>M21</t>
  </si>
  <si>
    <t>Elektromontáže</t>
  </si>
  <si>
    <t>M21 Elektromontáže</t>
  </si>
  <si>
    <t>210800105RT1</t>
  </si>
  <si>
    <t>Kabel CYKY 750 V 3x1,5 mm2 uložený pod omítkou, včetně dodávky kabelu 3Ax1,5</t>
  </si>
  <si>
    <t>42</t>
  </si>
  <si>
    <t>210800117RT1</t>
  </si>
  <si>
    <t>Kabel CYKY 750 V 5x4 mm2 uložený pod omítkou, včetně dodávky kabelu 5Cx4</t>
  </si>
  <si>
    <t>210800547RT1</t>
  </si>
  <si>
    <t>Vodič nn a vn CY 6 mm2 uložený pevně, včetně dodávky vodiče CY 6</t>
  </si>
  <si>
    <t>600</t>
  </si>
  <si>
    <t xml:space="preserve">D+M Termostat digitální Devireg 550 pokojový </t>
  </si>
  <si>
    <t>601</t>
  </si>
  <si>
    <t xml:space="preserve">Vypínač hlavní 32A páčkový 3pólový </t>
  </si>
  <si>
    <t>602</t>
  </si>
  <si>
    <t xml:space="preserve">D+M Rozvodnice oceloplastová RZA-24N </t>
  </si>
  <si>
    <t>603</t>
  </si>
  <si>
    <t xml:space="preserve">D+M Jistič do 63 A 1pólový charakter. B  LPN-10B-1 </t>
  </si>
  <si>
    <t>604</t>
  </si>
  <si>
    <t xml:space="preserve">D+M Jistič do 63 A 3pólový charakter. B LPN-20B-3 </t>
  </si>
  <si>
    <t>605</t>
  </si>
  <si>
    <t xml:space="preserve">D+M Chránič proudový OFE-25-4-030AC </t>
  </si>
  <si>
    <t>606</t>
  </si>
  <si>
    <t xml:space="preserve">Vysekání drážky, zaomítání drážky 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</si>
  <si>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</si>
  <si>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</si>
  <si>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</si>
  <si>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</si>
  <si>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</si>
  <si>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</si>
  <si>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</si>
  <si>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</si>
  <si>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</si>
  <si>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</si>
  <si>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</si>
  <si>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</si>
  <si>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</si>
  <si>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979990112R00</t>
  </si>
  <si>
    <t xml:space="preserve">Poplatek za skládku suti - obalovaný asfalt </t>
  </si>
  <si>
    <t>0,181*25</t>
  </si>
  <si>
    <t>04</t>
  </si>
  <si>
    <t>Základní škola</t>
  </si>
  <si>
    <t>04 Základní škola</t>
  </si>
  <si>
    <t>113106121R00</t>
  </si>
  <si>
    <t xml:space="preserve">Rozebrání dlažeb z betonových dlaždic na sucho </t>
  </si>
  <si>
    <t>pro zateplení základů : (8+12,6+14,9)*0,5+(12,18*2+4*2+8,7)*0,8</t>
  </si>
  <si>
    <t>m3  *</t>
  </si>
  <si>
    <t>(15,4+0,35+6,4+6,38+12,86+26,09-1,06+0,45+12,02+0,35+6,35+0,25+5,7+9,82)*1*0,6</t>
  </si>
  <si>
    <t>(4+12,18+3,19+4,02+2,01+1,56+1,3+0,24+1,7+19,64+6,13+8,4+1,2+14,94+12,6)*1*0,6</t>
  </si>
  <si>
    <t>(7,05+1,2)*1*0,6</t>
  </si>
  <si>
    <t>199000005R00</t>
  </si>
  <si>
    <t xml:space="preserve">Poplatek za skládku zeminy 1- 4 </t>
  </si>
  <si>
    <t xml:space="preserve">  (15,4+0,35+6,4+6,38+12,86+26,09-1,06+0,45+12,02+0,35+6,35+0,25+5,7+9,82)*1*0,6</t>
  </si>
  <si>
    <t xml:space="preserve">  (4+12,18+3,19+4,02+2,01+1,56+1,3+0,24+1,7+19,64+6,13+8,4+1,2+14,94+12,6)*1*0,6</t>
  </si>
  <si>
    <t xml:space="preserve">  (7,05+1,2)*1*0,6</t>
  </si>
  <si>
    <t>121,63*1,6</t>
  </si>
  <si>
    <t>m  *</t>
  </si>
  <si>
    <t>jen okolo objektu vně mimo dvora : (64,55*2+27*2)</t>
  </si>
  <si>
    <t>979054441R00</t>
  </si>
  <si>
    <t>Očištění vybour. dlaždic s výplní kamen. těženým, použije se ve dvoře</t>
  </si>
  <si>
    <t>pro zateplení základů : (12,18*2+4*2+8,7)*0,8</t>
  </si>
  <si>
    <t>121,83*0,25*1,8</t>
  </si>
  <si>
    <t>121,83*0,75*1,8</t>
  </si>
  <si>
    <t>jen okolo objektu vně mimo dvora : (64,55*2+27*2)*2*1,05</t>
  </si>
  <si>
    <t>(15,4+0,35+6,4+6,38+12,86+26,09-1,06+0,45+12,02+0,35+6,35+0,25+5,7+9,82)</t>
  </si>
  <si>
    <t>(4+12,18+3,19+4,02+2,01+1,56+1,3+0,24+1,7+19,64+6,13+8,4+1,2+14,94+12,6)</t>
  </si>
  <si>
    <t>(7,05+1,2+20)</t>
  </si>
  <si>
    <t>(15,4+0,35+6,4+6,38+12,86+26,09-1,06+0,45+12,02+0,35+6,35+0,25+5,7+9,82)*0,4</t>
  </si>
  <si>
    <t>(4+12,18+3,19+4,02+2,01+1,56+1,3+0,24+1,7+19,64+6,13+8,4+1,2+14,94+12,6)*0,4</t>
  </si>
  <si>
    <t>(7,05+1,2+20)*0,4</t>
  </si>
  <si>
    <t>(15,4+0,35+6,4+6,38+12,86+26,09-1,06+0,45+12,02+0,35+6,35+0,25+5,7+9,82)*0,4*1,1</t>
  </si>
  <si>
    <t>(4+12,18+3,19+4,02+2,01+1,56+1,3+0,24+1,7+19,64+6,13+8,4+1,2+14,94+12,6)*0,4*1,1</t>
  </si>
  <si>
    <t>(7,05+1,2+20)*0,4*1,1</t>
  </si>
  <si>
    <t>311231114R00</t>
  </si>
  <si>
    <t xml:space="preserve">Zdivo nosné cihelné z CP 29 P15 na MVC 2,5 </t>
  </si>
  <si>
    <t>m3 **</t>
  </si>
  <si>
    <t>nadezdívka atiky tělocvična : 0,6*0,5*13*2</t>
  </si>
  <si>
    <t>zazdívka oken tělocvična : 0,9*1,5*8*0,45</t>
  </si>
  <si>
    <t>342264051RT1</t>
  </si>
  <si>
    <t>Podhled sádrokartonový na zavěšenou ocel. konstr., desky standard tl. 12,5 mm, bez izolace</t>
  </si>
  <si>
    <t>m2  *</t>
  </si>
  <si>
    <t>55,28+20,16+7,3+15,34+44,88+58,8+17,85+56,66+47,93+19,1+70,29+64,68+7,5*2,7</t>
  </si>
  <si>
    <t>(1,1+2,1*2)*17*0,9+(1,7+2,5*2)*1+(1,65+2,1*2)*0,9+(1,5+1,8*2)*0,45*6</t>
  </si>
  <si>
    <t>(1,65*2+2,1*4+0,9*3*8)*0,3+(1,2*4+1,8*8+0,9*2+1,35*4)*0,45</t>
  </si>
  <si>
    <t>(1,2+2,1*2)*0,6+(3,74+3,15*2)*0,7+(1,2*2+1,8*4)*0,45+(0,9*5+1,35*10)*0,45</t>
  </si>
  <si>
    <t>0,85*0,45+0,7*2*0,45+(0,9*10+1,5*20)*0,3+0,9*3*2*0,3</t>
  </si>
  <si>
    <t>(1,1+2,15*2)*0,3+(0,9*5+1,5*10)*0,35+(1,65+2,1*2+0,9*3*2+1,5*2+0,9*6)*0,35</t>
  </si>
  <si>
    <t>(0,9*4+1,5*8+1,2*4+0,9*8)*0,35</t>
  </si>
  <si>
    <t>(1,1*19+2,35*38+1,65+2,35*2)*0,65</t>
  </si>
  <si>
    <t>(1,5*6+2,1*12)*0,45+(0,9*3+1,35*6)*,45+1,8*3*0,7+(1,2*3+1,8*6)*0,45</t>
  </si>
  <si>
    <t>(0,9*5+1,35*10)*0,45</t>
  </si>
  <si>
    <t>tělocvična : 1*1,6*8</t>
  </si>
  <si>
    <t>Upravy povrchů vnější</t>
  </si>
  <si>
    <t>62 Upravy povrchů vnější</t>
  </si>
  <si>
    <t>620411135R01</t>
  </si>
  <si>
    <t>Nátěr vnější omítky silikonový sl. IV z lešení vč. ,  materiálu 1x penetrace 2x nátěr</t>
  </si>
  <si>
    <t>plochy : 28*8+27*8-1*2*14-1,1*2,5*16-1,5*2*2-1,5*2,5</t>
  </si>
  <si>
    <t>špalety : (1+2*2)*0,25*14+(1,1+2,5*2)*0,25*16+1,5*0,25+2,5*2*0,25</t>
  </si>
  <si>
    <t>1,1*2,1*17+1,6*2,1+0,9*1,5*19+1,2*0,9*4+1,5*0,9*3+0,9*0,9*12+1,5*1,8*6</t>
  </si>
  <si>
    <t>1,2*1,8*9+0,9*1,35*15+0,85*0,7+1,6*2,4+1,1*2,4*19+1,5*2,1*6+1,8*1,8+3,7*3,15</t>
  </si>
  <si>
    <t>1,2*2,1*2+1,65*2,1+1,65*2,1*3+2,8*2,8+1*2,1+2*2,4*8</t>
  </si>
  <si>
    <t>622311354RT3</t>
  </si>
  <si>
    <t>Zatepl.systém , ostění, EPS F plus tl. 40 mm s omítkou silikonovou 3,2 kg/m2</t>
  </si>
  <si>
    <t>(1,1+2,1*2)*0,2*3+(1,5+1,8*2)*0,2*6</t>
  </si>
  <si>
    <t>(1,65*2+2,1*4+0,9*3*8)*0,2+(1,2*4+1,8*8+0,9*2+1,35*4)*0,25</t>
  </si>
  <si>
    <t>(1,2+2,1*2)*0,2+(3,74+3,15*2)*0,3+(1,2*2+1,8*4)*0,3+(0,9*5+1,35*10)*0,2</t>
  </si>
  <si>
    <t>0,85*0,2+0,7*2*0,2+(0,9*10+1,5*20)*0,2+0,9*3*2*0,2</t>
  </si>
  <si>
    <t>(1,1+2,15*2)*0,2+(0,9*5+1,5*10)*0,25+(1,65+2,1*2+0,9*3*2+1,5*2+0,9*6)*0,2</t>
  </si>
  <si>
    <t>(0,9*4+1,5*8+1,2*4+0,9*8)*0,2</t>
  </si>
  <si>
    <t>(1,1*3+2,35*6)*0,3</t>
  </si>
  <si>
    <t>(1,5*6+2,1*12)*0,2+(0,9*3+1,35*6)*,2+1,8*3*0,3+(1,2*3+1,8*6)*0,25</t>
  </si>
  <si>
    <t>(0,9*5+1,35*10)*0,25</t>
  </si>
  <si>
    <t>(2*8+2,4*16)*0,3+(1,5*8+0,9*16)*0,3</t>
  </si>
  <si>
    <t>(1,1*3+1,5*6)*0,4</t>
  </si>
  <si>
    <t>(1,65*2+0,9*8+1,2*4+0,9*2)*0,4</t>
  </si>
  <si>
    <t>(1,2*2+3,74+1,2*2+0,9*5)*0,4</t>
  </si>
  <si>
    <t>(0,85+0,9*10+0,9*2)*0,4</t>
  </si>
  <si>
    <t>(1,1+0,9*5+1,65+0,9*2+1,5*2)*0,4</t>
  </si>
  <si>
    <t>(0,9*4+1,2*4)*0,4</t>
  </si>
  <si>
    <t>1,1*3*0,4</t>
  </si>
  <si>
    <t>(1,5*6+0,9*3+1,8+1,2*3)*0,4</t>
  </si>
  <si>
    <t>(2*8+1,5*8)*0,4</t>
  </si>
  <si>
    <t>pohled severní : 17,5*4+2,5*2*2,8+6,7*5+13*8-0,9*1,5*9-1,2*0,9*4-3,8*2,6</t>
  </si>
  <si>
    <t>pohled východní a západní : 1*9+11,2*4,7+2,3*4,7+3*8,5*2+9*9+3*7+7*3,5/2+4*1,2+3*6,2*2+9,7*3,8+4*3,8</t>
  </si>
  <si>
    <t>25*7+7*0,2*16-2*2,4*8+2*25+4-0,8*0,7-3,7*3,15-1,2*2,1-0,9*1,5*4</t>
  </si>
  <si>
    <t>-1,1*2,1-0,9*0,9*2</t>
  </si>
  <si>
    <t>pohled jižní : 12,6*8-1,1*2,1*3-1,1*2,35*3+15*6,7-1,5*1,8*6-1,5*2,1*6+24*4,2-1,65*2,1</t>
  </si>
  <si>
    <t>-0,9*0,9*4-2,8*2,8-1,7*2,1-0,9*0,9*2-1,5*0,9*3+13*8</t>
  </si>
  <si>
    <t>dvůr jižní : 9,82*3,8-0,9*1,5*6+3,5*4+8,5*7,5-0,9*1,35*10+4*8-1,2*1,8*4+15*7-1,2*1,8*4</t>
  </si>
  <si>
    <t>8,5*4-1,6*2,1-0,9*0,9*4+22</t>
  </si>
  <si>
    <t>622421131R00</t>
  </si>
  <si>
    <t xml:space="preserve">Omítka vnější stěn, MVC, hladká, složitost 1-2 </t>
  </si>
  <si>
    <t>nadezdívka atiky tělocvična : 0,5*13*2</t>
  </si>
  <si>
    <t>zeď s ozdobami  : 12,6*8--1,1*2*3-1,1*2,4*3</t>
  </si>
  <si>
    <t>zazdívka oken tělocvična : 1,6*1*8</t>
  </si>
  <si>
    <t>Zateplovací systém, fasáda, EPS 70F tl. 140 mm se silikonovou omítkou 3,2 kg/m2</t>
  </si>
  <si>
    <t>622421491R00</t>
  </si>
  <si>
    <t xml:space="preserve">Doplňky zatepl. systémů, rohová lišta s okapničkou </t>
  </si>
  <si>
    <t>1,1*3+1,5*6</t>
  </si>
  <si>
    <t>1,65*2+0,9*8+1,2*4+0,9*2</t>
  </si>
  <si>
    <t>1,2+3,74+1,2*2+0,9*5</t>
  </si>
  <si>
    <t>0,85+0,9*10+0,9*3</t>
  </si>
  <si>
    <t>1,1+0,9*5+1,65+0,9*3+1,5*2</t>
  </si>
  <si>
    <t>0,9*4+1,2*4</t>
  </si>
  <si>
    <t>1,1*3</t>
  </si>
  <si>
    <t>1,5*6+0,9*3+1,8*3+1,8*6</t>
  </si>
  <si>
    <t>0,9*5</t>
  </si>
  <si>
    <t>2*8+1,5*8</t>
  </si>
  <si>
    <t>622424121R00</t>
  </si>
  <si>
    <t xml:space="preserve">Oprava vnějších omítek štukových, čl. IV, do 10 % </t>
  </si>
  <si>
    <t>622461111R01</t>
  </si>
  <si>
    <t xml:space="preserve">Oprava vnějších omítek břizol. škrábaných do 10 % </t>
  </si>
  <si>
    <t>1489</t>
  </si>
  <si>
    <t>25*7+7*0,2*16-2*2,4*8+2*25-1,5*,9*8+4-0,8*0,7-3,7*3,15-1,2*2,1-0,9*1,5*4</t>
  </si>
  <si>
    <t>8,5*4-1,6*2,1-0,9*0,9*4</t>
  </si>
  <si>
    <t>Montáž výztužné sítě do stěrkového tmelu římsy, včetně výztužné sítě a stěrkového tmelu Capatect</t>
  </si>
  <si>
    <t>(15,4+0,35+6,4+6,38+12,86+26,09-1,06+0,45+12,02+0,35+6,35+0,25+5,7+9,82)*0,2</t>
  </si>
  <si>
    <t>(4+12,18+3,19+4,02+2,01+1,56+1,3+0,24+1,7+19,64+6,13+8,4+1,2+14,94+12,6)*0,2</t>
  </si>
  <si>
    <t>(7,05+1,2)*0,2</t>
  </si>
  <si>
    <t xml:space="preserve">Dodávka a montáž začišťovacích lišt okna a dveře </t>
  </si>
  <si>
    <t>(1,1+2,1*2)*3+(1,5+1,8*2)*6</t>
  </si>
  <si>
    <t>(1,65*2+2,1*4+0,9*3*8)+(1,2*4+1,8*8+0,9*2+1,35*4)</t>
  </si>
  <si>
    <t>(1,2+2,1*2)+(3,74+3,15*2)+(1,2*2+1,8*4)+(0,9*5+1,35*10)</t>
  </si>
  <si>
    <t>0,85+0,7*2+(0,9*10+1,5*20)+0,9*3*2</t>
  </si>
  <si>
    <t>(1,1+2,15*2)+(0,9*5+1,5*10)+(1,65+2,1*2+0,9*3*2+1,5*2+0,9*6)</t>
  </si>
  <si>
    <t>(0,9*4+1,5*8+1,2*4+0,9*8)</t>
  </si>
  <si>
    <t>(1,1*3+2,35*6)</t>
  </si>
  <si>
    <t>(1,5*6+2,1*12)+(0,9*3+1,35*6)+1,8*3+(1,2*3+1,8*6)</t>
  </si>
  <si>
    <t>(0,9*5+1,35*10)</t>
  </si>
  <si>
    <t>(2*8+2,4*16)+(1,5*8+0,9*16)</t>
  </si>
  <si>
    <t xml:space="preserve">Silikonová omítka říms </t>
  </si>
  <si>
    <t>D+M Zateplení základu  XPS tl. 100 mm pod terén,, hrubé vyrovnání základu, nopová fólie, geotextilie</t>
  </si>
  <si>
    <t xml:space="preserve">  (15,4+0,35+6,4+6,38+12,86+26,09-1,06+0,45+12,02+0,35+6,35+0,25+5,7+9,82)*1</t>
  </si>
  <si>
    <t xml:space="preserve">  (4+12,18+3,19+4,02+2,01+1,56+1,3+0,24+1,7+19,64+6,13+8,4+1,2+14,94+12,6)*1</t>
  </si>
  <si>
    <t xml:space="preserve">  (7,05+1,2)*1</t>
  </si>
  <si>
    <t>202,72</t>
  </si>
  <si>
    <t>D+M Zateplení soklu  nad terén XPS tl.. 100 mm, lepidlo, síťovina, mozaiková omítka</t>
  </si>
  <si>
    <t>(15,4+0,35+6,4+6,38+12,86+26,09-1,06+0,45+12,02+0,35+6,35+0,25+5,7+9,82)*0,35</t>
  </si>
  <si>
    <t>(4+12,18+3,19+4,02+2,01+1,56+1,3+0,24+1,7+19,64+6,13+8,4+1,2+14,94+12,6)*0,35</t>
  </si>
  <si>
    <t>(7,05+1,2)*0,35</t>
  </si>
  <si>
    <t>632451024R00</t>
  </si>
  <si>
    <t xml:space="preserve">Vyrovnávací potěr MC 15, v pásu, tl. 50 mm </t>
  </si>
  <si>
    <t>nadezdívka atiky tělocvična : 0,6*13*2</t>
  </si>
  <si>
    <t>632921913R00</t>
  </si>
  <si>
    <t xml:space="preserve">Dlažba z dlaždic betonových do písku, tl. 60 mm </t>
  </si>
  <si>
    <t>okolo objektu vně  : (64,55*2+27*2)*0,4</t>
  </si>
  <si>
    <t>pro zateplení základů- dvůr(kde je beton) : (4+9,82+15,4+6,13+10)*0,5</t>
  </si>
  <si>
    <t>642942331R00</t>
  </si>
  <si>
    <t xml:space="preserve">Osazení zárubní dveřních ocelových, pl. do 10 m2 </t>
  </si>
  <si>
    <t>Trubní vedení</t>
  </si>
  <si>
    <t>8 Trubní vedení</t>
  </si>
  <si>
    <t xml:space="preserve">Lapač střešních splavenin PP černý </t>
  </si>
  <si>
    <t>12</t>
  </si>
  <si>
    <t>941941031R00</t>
  </si>
  <si>
    <t xml:space="preserve">Montáž lešení leh.řad.s podlahami,š.do 1 m, H 10 m </t>
  </si>
  <si>
    <t>29*8,5+28*8,5+12,5*8,5+8*8,5+24*4,5+13*8+28*7,5+15*7+25*4,5+13*8+3*25+5*12</t>
  </si>
  <si>
    <t>3*8,5+15*8+10*4+15*6,5+5*7+11,5*4+15*3,5</t>
  </si>
  <si>
    <t>941941191R00</t>
  </si>
  <si>
    <t xml:space="preserve">Příplatek za každý měsíc použití lešení k pol.1031 </t>
  </si>
  <si>
    <t xml:space="preserve">  29*8,5+28*8,5+12,5*8,5+8*8,5+24*4,5+13*8+28*7,5+15*7+25*4,5+13*8+3*25+5*12</t>
  </si>
  <si>
    <t xml:space="preserve">  3*8,5+15*8+10*4+15*6,5+5*7+11,5*4+15*3,5</t>
  </si>
  <si>
    <t>1953,75*2</t>
  </si>
  <si>
    <t>941941831R00</t>
  </si>
  <si>
    <t xml:space="preserve">Demontáž lešení leh.řad.s podlahami,š.1 m, H 10 m </t>
  </si>
  <si>
    <t>941955001R00</t>
  </si>
  <si>
    <t xml:space="preserve">Lešení lehké pomocné, výška podlahy do 1,2 m </t>
  </si>
  <si>
    <t>941955004R00</t>
  </si>
  <si>
    <t xml:space="preserve">Lešení lehké pomocné, výška podlahy do 3,5 m </t>
  </si>
  <si>
    <t>tělocvična - zazdívka oken : 24*1,5</t>
  </si>
  <si>
    <t>1.NP stropy : 63,74+45,3+170,77+9,03+30,2+36,9+65,02+48,14+7,87+11,77+58,8+14,41+2,72</t>
  </si>
  <si>
    <t>4,76+22,05+55,28+41,87+19,73+27,76+10,84+27,76+10,84+44,59+33+33,92+7,68</t>
  </si>
  <si>
    <t>stropy : 498,52+13*24</t>
  </si>
  <si>
    <t>962032631R00</t>
  </si>
  <si>
    <t xml:space="preserve">Bourání zdiva komínového z cihel na MVC </t>
  </si>
  <si>
    <t>1,75*0,5*2,8+0,46*0,46*2,8+1,3*0,46*3,6+1,08*0,46*3,6+0,96*0,44*2,6</t>
  </si>
  <si>
    <t>1,35*0,44*3,6+1,06*0,44*2,6+0,44*0,8*2,8+0,44*0,44*1,6</t>
  </si>
  <si>
    <t>965042241RT1</t>
  </si>
  <si>
    <t>Bourání mazanin betonových tl. nad 10 cm, nad 4 m2 , ručně tl. mazaniny 10 - 15 cm</t>
  </si>
  <si>
    <t>pro zateplení základů- dvůr : (4+9,82+15,4+6,13+10)*0,8*0,15</t>
  </si>
  <si>
    <t>966031313R00</t>
  </si>
  <si>
    <t xml:space="preserve">Bourání říms cihelných tl. 30 cm, vyložení 25 cm </t>
  </si>
  <si>
    <t>12,6+1,5*3</t>
  </si>
  <si>
    <t>12*0,9*0,9+0,85*0,8</t>
  </si>
  <si>
    <t>0,9*1,5*19+1,2*0,9*4+1,5*0,9*3+0,9*1,35*15</t>
  </si>
  <si>
    <t>0,9*1,5*8</t>
  </si>
  <si>
    <t>1,1*2,1*17+1,6*2,1+1,5*1,8*6+1,2*1,8*9+1,6*2,4+1,1*2,4*19+1,5*2,1*6+1,8*1,8</t>
  </si>
  <si>
    <t>3,7*3,15+1,2*2,1*2+1,65*2,1*3+2,82*2,8+1*2,1</t>
  </si>
  <si>
    <t>1,6*2,45+3,94*2,67</t>
  </si>
  <si>
    <t>971033541R00</t>
  </si>
  <si>
    <t xml:space="preserve">Vybourání otv. zeď cihel. pl.1 m2, tl.30 cm, MVC </t>
  </si>
  <si>
    <t>sklepní okna : 0,6*0,6*0,3*3</t>
  </si>
  <si>
    <t>978015291R00</t>
  </si>
  <si>
    <t xml:space="preserve">Otlučení omítek vnějších MVC v složit.1-4 do 100 % </t>
  </si>
  <si>
    <t>978036121R00</t>
  </si>
  <si>
    <t xml:space="preserve">Otlučení omítek břízolitových v rozsahu 10 % </t>
  </si>
  <si>
    <t>712</t>
  </si>
  <si>
    <t>Živičné krytiny</t>
  </si>
  <si>
    <t>712 Živičné krytiny</t>
  </si>
  <si>
    <t>711767588R00</t>
  </si>
  <si>
    <t xml:space="preserve">Opracování prostupů na plášť. troubu, D do 200 mm </t>
  </si>
  <si>
    <t>odvětrání : 5</t>
  </si>
  <si>
    <t>712373111RT9</t>
  </si>
  <si>
    <t>Krytina střech do 10° fólie, 6 kotev/m2, na beton, vč, folie tl. 1,5 mm</t>
  </si>
  <si>
    <t>ploché střechy přízemí : 5,4*11,7+9,5*11,5+4,5*3+6*25,2+6*25,2</t>
  </si>
  <si>
    <t>712378003R00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</si>
</sst>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"/>
    <numFmt numFmtId="170" formatCode="_-* #,##0.0\ &quot;Kč&quot;_-;\-* #,##0.0\ &quot;Kč&quot;_-;_-* &quot;-&quot;??\ &quot;Kč&quot;_-;_-@_-"/>
    <numFmt numFmtId="171" formatCode="_-* #,##0\ &quot;Kč&quot;_-;\-* #,##0\ &quot;Kč&quot;_-;_-* &quot;-&quot;??\ &quot;Kč&quot;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19" borderId="10" xfId="0" applyFont="1" applyFill="1" applyBorder="1" applyAlignment="1">
      <alignment wrapText="1"/>
    </xf>
    <xf numFmtId="0" fontId="5" fillId="19" borderId="11" xfId="0" applyFont="1" applyFill="1" applyBorder="1" applyAlignment="1">
      <alignment wrapText="1"/>
    </xf>
    <xf numFmtId="0" fontId="5" fillId="19" borderId="12" xfId="0" applyFont="1" applyFill="1" applyBorder="1" applyAlignment="1">
      <alignment wrapText="1"/>
    </xf>
    <xf numFmtId="0" fontId="5" fillId="19" borderId="10" xfId="0" applyFont="1" applyFill="1" applyBorder="1" applyAlignment="1">
      <alignment horizontal="right" wrapText="1"/>
    </xf>
    <xf numFmtId="0" fontId="2" fillId="19" borderId="11" xfId="0" applyFont="1" applyFill="1" applyBorder="1" applyAlignment="1">
      <alignment/>
    </xf>
    <xf numFmtId="0" fontId="5" fillId="19" borderId="11" xfId="0" applyFont="1" applyFill="1" applyBorder="1" applyAlignment="1">
      <alignment horizontal="right" wrapText="1"/>
    </xf>
    <xf numFmtId="0" fontId="5" fillId="19" borderId="12" xfId="0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2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18" borderId="10" xfId="0" applyFont="1" applyFill="1" applyBorder="1" applyAlignment="1">
      <alignment vertical="center"/>
    </xf>
    <xf numFmtId="0" fontId="8" fillId="18" borderId="11" xfId="0" applyFont="1" applyFill="1" applyBorder="1" applyAlignment="1">
      <alignment vertical="center"/>
    </xf>
    <xf numFmtId="0" fontId="2" fillId="18" borderId="11" xfId="0" applyFont="1" applyFill="1" applyBorder="1" applyAlignment="1">
      <alignment vertical="center"/>
    </xf>
    <xf numFmtId="4" fontId="7" fillId="18" borderId="19" xfId="0" applyNumberFormat="1" applyFont="1" applyFill="1" applyBorder="1" applyAlignment="1">
      <alignment horizontal="right" vertical="center"/>
    </xf>
    <xf numFmtId="4" fontId="7" fillId="18" borderId="20" xfId="0" applyNumberFormat="1" applyFont="1" applyFill="1" applyBorder="1" applyAlignment="1">
      <alignment horizontal="right" vertical="center"/>
    </xf>
    <xf numFmtId="4" fontId="8" fillId="2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19" borderId="10" xfId="0" applyFont="1" applyFill="1" applyBorder="1" applyAlignment="1">
      <alignment vertical="center"/>
    </xf>
    <xf numFmtId="0" fontId="8" fillId="19" borderId="11" xfId="0" applyFont="1" applyFill="1" applyBorder="1" applyAlignment="1">
      <alignment vertical="center"/>
    </xf>
    <xf numFmtId="0" fontId="8" fillId="19" borderId="12" xfId="0" applyFont="1" applyFill="1" applyBorder="1" applyAlignment="1">
      <alignment vertical="center" wrapText="1"/>
    </xf>
    <xf numFmtId="0" fontId="8" fillId="19" borderId="21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0" fontId="5" fillId="18" borderId="10" xfId="0" applyFont="1" applyFill="1" applyBorder="1" applyAlignment="1">
      <alignment vertical="center"/>
    </xf>
    <xf numFmtId="49" fontId="5" fillId="18" borderId="11" xfId="0" applyNumberFormat="1" applyFont="1" applyFill="1" applyBorder="1" applyAlignment="1">
      <alignment horizontal="left" vertical="center"/>
    </xf>
    <xf numFmtId="0" fontId="5" fillId="18" borderId="11" xfId="0" applyFont="1" applyFill="1" applyBorder="1" applyAlignment="1">
      <alignment vertical="center"/>
    </xf>
    <xf numFmtId="164" fontId="4" fillId="18" borderId="12" xfId="0" applyNumberFormat="1" applyFont="1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19" borderId="23" xfId="0" applyFont="1" applyFill="1" applyBorder="1" applyAlignment="1">
      <alignment horizontal="left"/>
    </xf>
    <xf numFmtId="0" fontId="4" fillId="19" borderId="24" xfId="0" applyFont="1" applyFill="1" applyBorder="1" applyAlignment="1">
      <alignment horizontal="centerContinuous"/>
    </xf>
    <xf numFmtId="49" fontId="5" fillId="19" borderId="25" xfId="0" applyNumberFormat="1" applyFont="1" applyFill="1" applyBorder="1" applyAlignment="1">
      <alignment horizontal="left"/>
    </xf>
    <xf numFmtId="49" fontId="4" fillId="19" borderId="24" xfId="0" applyNumberFormat="1" applyFont="1" applyFill="1" applyBorder="1" applyAlignment="1">
      <alignment horizontal="centerContinuous"/>
    </xf>
    <xf numFmtId="0" fontId="4" fillId="0" borderId="26" xfId="0" applyFont="1" applyBorder="1" applyAlignment="1">
      <alignment/>
    </xf>
    <xf numFmtId="49" fontId="4" fillId="0" borderId="27" xfId="0" applyNumberFormat="1" applyFont="1" applyBorder="1" applyAlignment="1">
      <alignment horizontal="left"/>
    </xf>
    <xf numFmtId="0" fontId="2" fillId="0" borderId="28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8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49" fontId="8" fillId="19" borderId="28" xfId="0" applyNumberFormat="1" applyFont="1" applyFill="1" applyBorder="1" applyAlignment="1">
      <alignment/>
    </xf>
    <xf numFmtId="49" fontId="2" fillId="19" borderId="12" xfId="0" applyNumberFormat="1" applyFont="1" applyFill="1" applyBorder="1" applyAlignment="1">
      <alignment/>
    </xf>
    <xf numFmtId="49" fontId="8" fillId="19" borderId="11" xfId="0" applyNumberFormat="1" applyFont="1" applyFill="1" applyBorder="1" applyAlignment="1">
      <alignment/>
    </xf>
    <xf numFmtId="49" fontId="2" fillId="19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29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19" borderId="30" xfId="0" applyNumberFormat="1" applyFont="1" applyFill="1" applyBorder="1" applyAlignment="1">
      <alignment/>
    </xf>
    <xf numFmtId="49" fontId="2" fillId="19" borderId="14" xfId="0" applyNumberFormat="1" applyFont="1" applyFill="1" applyBorder="1" applyAlignment="1">
      <alignment/>
    </xf>
    <xf numFmtId="49" fontId="8" fillId="19" borderId="0" xfId="0" applyNumberFormat="1" applyFont="1" applyFill="1" applyBorder="1" applyAlignment="1">
      <alignment/>
    </xf>
    <xf numFmtId="49" fontId="2" fillId="19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2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Continuous" vertical="center"/>
    </xf>
    <xf numFmtId="0" fontId="7" fillId="0" borderId="35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8" fillId="19" borderId="19" xfId="0" applyFont="1" applyFill="1" applyBorder="1" applyAlignment="1">
      <alignment horizontal="left"/>
    </xf>
    <xf numFmtId="0" fontId="2" fillId="19" borderId="20" xfId="0" applyFont="1" applyFill="1" applyBorder="1" applyAlignment="1">
      <alignment horizontal="left"/>
    </xf>
    <xf numFmtId="0" fontId="2" fillId="19" borderId="37" xfId="0" applyFont="1" applyFill="1" applyBorder="1" applyAlignment="1">
      <alignment horizontal="centerContinuous"/>
    </xf>
    <xf numFmtId="0" fontId="8" fillId="19" borderId="20" xfId="0" applyFont="1" applyFill="1" applyBorder="1" applyAlignment="1">
      <alignment horizontal="centerContinuous"/>
    </xf>
    <xf numFmtId="0" fontId="2" fillId="19" borderId="20" xfId="0" applyFont="1" applyFill="1" applyBorder="1" applyAlignment="1">
      <alignment horizontal="centerContinuous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9" xfId="0" applyFont="1" applyBorder="1" applyAlignment="1">
      <alignment shrinkToFit="1"/>
    </xf>
    <xf numFmtId="0" fontId="2" fillId="0" borderId="41" xfId="0" applyFont="1" applyBorder="1" applyAlignment="1">
      <alignment/>
    </xf>
    <xf numFmtId="0" fontId="2" fillId="0" borderId="30" xfId="0" applyFont="1" applyBorder="1" applyAlignment="1">
      <alignment/>
    </xf>
    <xf numFmtId="3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8" fillId="19" borderId="23" xfId="0" applyFont="1" applyFill="1" applyBorder="1" applyAlignment="1">
      <alignment/>
    </xf>
    <xf numFmtId="0" fontId="8" fillId="19" borderId="25" xfId="0" applyFont="1" applyFill="1" applyBorder="1" applyAlignment="1">
      <alignment/>
    </xf>
    <xf numFmtId="0" fontId="8" fillId="19" borderId="24" xfId="0" applyFont="1" applyFill="1" applyBorder="1" applyAlignment="1">
      <alignment/>
    </xf>
    <xf numFmtId="0" fontId="8" fillId="19" borderId="46" xfId="0" applyFont="1" applyFill="1" applyBorder="1" applyAlignment="1">
      <alignment/>
    </xf>
    <xf numFmtId="0" fontId="8" fillId="19" borderId="47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19" borderId="43" xfId="0" applyFont="1" applyFill="1" applyBorder="1" applyAlignment="1">
      <alignment/>
    </xf>
    <xf numFmtId="0" fontId="7" fillId="19" borderId="44" xfId="0" applyFont="1" applyFill="1" applyBorder="1" applyAlignment="1">
      <alignment/>
    </xf>
    <xf numFmtId="0" fontId="7" fillId="19" borderId="45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2" xfId="46" applyNumberFormat="1" applyFont="1" applyBorder="1">
      <alignment/>
      <protection/>
    </xf>
    <xf numFmtId="49" fontId="2" fillId="0" borderId="52" xfId="46" applyNumberFormat="1" applyFont="1" applyBorder="1">
      <alignment/>
      <protection/>
    </xf>
    <xf numFmtId="49" fontId="2" fillId="0" borderId="52" xfId="46" applyNumberFormat="1" applyFont="1" applyBorder="1" applyAlignment="1">
      <alignment horizontal="right"/>
      <protection/>
    </xf>
    <xf numFmtId="0" fontId="2" fillId="0" borderId="53" xfId="46" applyFont="1" applyBorder="1">
      <alignment/>
      <protection/>
    </xf>
    <xf numFmtId="49" fontId="2" fillId="0" borderId="52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/>
    </xf>
    <xf numFmtId="49" fontId="8" fillId="0" borderId="55" xfId="46" applyNumberFormat="1" applyFont="1" applyBorder="1">
      <alignment/>
      <protection/>
    </xf>
    <xf numFmtId="49" fontId="2" fillId="0" borderId="55" xfId="46" applyNumberFormat="1" applyFont="1" applyBorder="1">
      <alignment/>
      <protection/>
    </xf>
    <xf numFmtId="49" fontId="2" fillId="0" borderId="55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19" borderId="19" xfId="0" applyNumberFormat="1" applyFont="1" applyFill="1" applyBorder="1" applyAlignment="1">
      <alignment horizontal="center"/>
    </xf>
    <xf numFmtId="0" fontId="8" fillId="19" borderId="20" xfId="0" applyFont="1" applyFill="1" applyBorder="1" applyAlignment="1">
      <alignment horizontal="center"/>
    </xf>
    <xf numFmtId="0" fontId="8" fillId="19" borderId="37" xfId="0" applyFont="1" applyFill="1" applyBorder="1" applyAlignment="1">
      <alignment horizontal="center"/>
    </xf>
    <xf numFmtId="0" fontId="8" fillId="19" borderId="56" xfId="0" applyFont="1" applyFill="1" applyBorder="1" applyAlignment="1">
      <alignment horizontal="center"/>
    </xf>
    <xf numFmtId="0" fontId="8" fillId="19" borderId="57" xfId="0" applyFont="1" applyFill="1" applyBorder="1" applyAlignment="1">
      <alignment horizontal="center"/>
    </xf>
    <xf numFmtId="0" fontId="8" fillId="19" borderId="58" xfId="0" applyFont="1" applyFill="1" applyBorder="1" applyAlignment="1">
      <alignment horizontal="center"/>
    </xf>
    <xf numFmtId="3" fontId="2" fillId="0" borderId="48" xfId="0" applyNumberFormat="1" applyFont="1" applyBorder="1" applyAlignment="1">
      <alignment/>
    </xf>
    <xf numFmtId="0" fontId="8" fillId="19" borderId="19" xfId="0" applyFont="1" applyFill="1" applyBorder="1" applyAlignment="1">
      <alignment/>
    </xf>
    <xf numFmtId="0" fontId="8" fillId="19" borderId="20" xfId="0" applyFont="1" applyFill="1" applyBorder="1" applyAlignment="1">
      <alignment/>
    </xf>
    <xf numFmtId="3" fontId="8" fillId="19" borderId="37" xfId="0" applyNumberFormat="1" applyFont="1" applyFill="1" applyBorder="1" applyAlignment="1">
      <alignment/>
    </xf>
    <xf numFmtId="3" fontId="8" fillId="19" borderId="56" xfId="0" applyNumberFormat="1" applyFont="1" applyFill="1" applyBorder="1" applyAlignment="1">
      <alignment/>
    </xf>
    <xf numFmtId="3" fontId="8" fillId="19" borderId="57" xfId="0" applyNumberFormat="1" applyFont="1" applyFill="1" applyBorder="1" applyAlignment="1">
      <alignment/>
    </xf>
    <xf numFmtId="3" fontId="8" fillId="19" borderId="58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2" fillId="0" borderId="52" xfId="46" applyFont="1" applyBorder="1">
      <alignment/>
      <protection/>
    </xf>
    <xf numFmtId="0" fontId="4" fillId="0" borderId="53" xfId="46" applyFont="1" applyBorder="1" applyAlignment="1">
      <alignment horizontal="right"/>
      <protection/>
    </xf>
    <xf numFmtId="49" fontId="2" fillId="0" borderId="52" xfId="46" applyNumberFormat="1" applyFont="1" applyBorder="1" applyAlignment="1">
      <alignment horizontal="left"/>
      <protection/>
    </xf>
    <xf numFmtId="0" fontId="2" fillId="0" borderId="54" xfId="46" applyFont="1" applyBorder="1">
      <alignment/>
      <protection/>
    </xf>
    <xf numFmtId="0" fontId="2" fillId="0" borderId="55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19" borderId="21" xfId="46" applyNumberFormat="1" applyFont="1" applyFill="1" applyBorder="1">
      <alignment/>
      <protection/>
    </xf>
    <xf numFmtId="0" fontId="4" fillId="19" borderId="12" xfId="46" applyFont="1" applyFill="1" applyBorder="1" applyAlignment="1">
      <alignment horizontal="center"/>
      <protection/>
    </xf>
    <xf numFmtId="0" fontId="4" fillId="19" borderId="12" xfId="46" applyNumberFormat="1" applyFont="1" applyFill="1" applyBorder="1" applyAlignment="1">
      <alignment horizontal="center"/>
      <protection/>
    </xf>
    <xf numFmtId="0" fontId="4" fillId="19" borderId="21" xfId="46" applyFont="1" applyFill="1" applyBorder="1" applyAlignment="1">
      <alignment horizontal="center"/>
      <protection/>
    </xf>
    <xf numFmtId="0" fontId="4" fillId="19" borderId="21" xfId="46" applyFont="1" applyFill="1" applyBorder="1" applyAlignment="1">
      <alignment horizontal="center" wrapText="1"/>
      <protection/>
    </xf>
    <xf numFmtId="0" fontId="8" fillId="0" borderId="59" xfId="46" applyFont="1" applyBorder="1" applyAlignment="1">
      <alignment horizontal="center"/>
      <protection/>
    </xf>
    <xf numFmtId="49" fontId="8" fillId="0" borderId="59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2" fillId="0" borderId="15" xfId="46" applyNumberFormat="1" applyFont="1" applyFill="1" applyBorder="1">
      <alignment/>
      <protection/>
    </xf>
    <xf numFmtId="0" fontId="2" fillId="0" borderId="22" xfId="46" applyNumberFormat="1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0" fontId="9" fillId="0" borderId="60" xfId="46" applyFont="1" applyBorder="1" applyAlignment="1">
      <alignment horizontal="center" vertical="top"/>
      <protection/>
    </xf>
    <xf numFmtId="49" fontId="9" fillId="0" borderId="60" xfId="46" applyNumberFormat="1" applyFont="1" applyBorder="1" applyAlignment="1">
      <alignment horizontal="left" vertical="top"/>
      <protection/>
    </xf>
    <xf numFmtId="0" fontId="9" fillId="0" borderId="60" xfId="46" applyFont="1" applyBorder="1" applyAlignment="1">
      <alignment vertical="top" wrapText="1"/>
      <protection/>
    </xf>
    <xf numFmtId="49" fontId="9" fillId="0" borderId="60" xfId="46" applyNumberFormat="1" applyFont="1" applyBorder="1" applyAlignment="1">
      <alignment horizontal="center" shrinkToFit="1"/>
      <protection/>
    </xf>
    <xf numFmtId="4" fontId="9" fillId="0" borderId="60" xfId="46" applyNumberFormat="1" applyFont="1" applyBorder="1" applyAlignment="1">
      <alignment horizontal="right"/>
      <protection/>
    </xf>
    <xf numFmtId="4" fontId="9" fillId="0" borderId="60" xfId="46" applyNumberFormat="1" applyFont="1" applyBorder="1">
      <alignment/>
      <protection/>
    </xf>
    <xf numFmtId="168" fontId="9" fillId="0" borderId="60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4" fillId="0" borderId="59" xfId="46" applyFont="1" applyBorder="1" applyAlignment="1">
      <alignment horizontal="center"/>
      <protection/>
    </xf>
    <xf numFmtId="49" fontId="4" fillId="0" borderId="59" xfId="46" applyNumberFormat="1" applyFont="1" applyBorder="1" applyAlignment="1">
      <alignment horizontal="left"/>
      <protection/>
    </xf>
    <xf numFmtId="4" fontId="2" fillId="0" borderId="14" xfId="46" applyNumberFormat="1" applyFont="1" applyBorder="1">
      <alignment/>
      <protection/>
    </xf>
    <xf numFmtId="0" fontId="16" fillId="0" borderId="0" xfId="46" applyFont="1" applyAlignment="1">
      <alignment wrapText="1"/>
      <protection/>
    </xf>
    <xf numFmtId="49" fontId="4" fillId="0" borderId="59" xfId="46" applyNumberFormat="1" applyFont="1" applyBorder="1" applyAlignment="1">
      <alignment horizontal="right"/>
      <protection/>
    </xf>
    <xf numFmtId="4" fontId="17" fillId="25" borderId="61" xfId="46" applyNumberFormat="1" applyFont="1" applyFill="1" applyBorder="1" applyAlignment="1">
      <alignment horizontal="right" wrapText="1"/>
      <protection/>
    </xf>
    <xf numFmtId="0" fontId="17" fillId="25" borderId="13" xfId="46" applyFont="1" applyFill="1" applyBorder="1" applyAlignment="1">
      <alignment horizontal="left" wrapText="1"/>
      <protection/>
    </xf>
    <xf numFmtId="0" fontId="17" fillId="0" borderId="14" xfId="0" applyFont="1" applyBorder="1" applyAlignment="1">
      <alignment horizontal="right"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19" borderId="21" xfId="46" applyFont="1" applyFill="1" applyBorder="1" applyAlignment="1">
      <alignment horizontal="center"/>
      <protection/>
    </xf>
    <xf numFmtId="49" fontId="19" fillId="19" borderId="21" xfId="46" applyNumberFormat="1" applyFont="1" applyFill="1" applyBorder="1" applyAlignment="1">
      <alignment horizontal="left"/>
      <protection/>
    </xf>
    <xf numFmtId="0" fontId="19" fillId="19" borderId="10" xfId="46" applyFont="1" applyFill="1" applyBorder="1">
      <alignment/>
      <protection/>
    </xf>
    <xf numFmtId="0" fontId="2" fillId="19" borderId="11" xfId="46" applyFont="1" applyFill="1" applyBorder="1" applyAlignment="1">
      <alignment horizontal="center"/>
      <protection/>
    </xf>
    <xf numFmtId="4" fontId="2" fillId="19" borderId="11" xfId="46" applyNumberFormat="1" applyFont="1" applyFill="1" applyBorder="1" applyAlignment="1">
      <alignment horizontal="right"/>
      <protection/>
    </xf>
    <xf numFmtId="4" fontId="2" fillId="19" borderId="12" xfId="46" applyNumberFormat="1" applyFont="1" applyFill="1" applyBorder="1" applyAlignment="1">
      <alignment horizontal="right"/>
      <protection/>
    </xf>
    <xf numFmtId="4" fontId="8" fillId="19" borderId="21" xfId="46" applyNumberFormat="1" applyFont="1" applyFill="1" applyBorder="1">
      <alignment/>
      <protection/>
    </xf>
    <xf numFmtId="0" fontId="2" fillId="19" borderId="11" xfId="46" applyFont="1" applyFill="1" applyBorder="1">
      <alignment/>
      <protection/>
    </xf>
    <xf numFmtId="4" fontId="8" fillId="19" borderId="12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20" fillId="0" borderId="0" xfId="46" applyFont="1" applyAlignment="1">
      <alignment/>
      <protection/>
    </xf>
    <xf numFmtId="0" fontId="21" fillId="0" borderId="0" xfId="46" applyFont="1" applyBorder="1">
      <alignment/>
      <protection/>
    </xf>
    <xf numFmtId="3" fontId="21" fillId="0" borderId="0" xfId="46" applyNumberFormat="1" applyFont="1" applyBorder="1" applyAlignment="1">
      <alignment horizontal="right"/>
      <protection/>
    </xf>
    <xf numFmtId="4" fontId="21" fillId="0" borderId="0" xfId="46" applyNumberFormat="1" applyFont="1" applyBorder="1">
      <alignment/>
      <protection/>
    </xf>
    <xf numFmtId="0" fontId="20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3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4" fontId="14" fillId="25" borderId="61" xfId="46" applyNumberFormat="1" applyFont="1" applyFill="1" applyBorder="1" applyAlignment="1">
      <alignment horizontal="right" wrapText="1"/>
      <protection/>
    </xf>
    <xf numFmtId="44" fontId="4" fillId="0" borderId="60" xfId="39" applyFont="1" applyBorder="1" applyAlignment="1">
      <alignment horizontal="right"/>
    </xf>
    <xf numFmtId="44" fontId="4" fillId="0" borderId="59" xfId="39" applyFont="1" applyBorder="1" applyAlignment="1">
      <alignment horizontal="right"/>
    </xf>
    <xf numFmtId="44" fontId="5" fillId="18" borderId="21" xfId="39" applyFont="1" applyFill="1" applyBorder="1" applyAlignment="1">
      <alignment horizontal="right" vertical="center"/>
    </xf>
    <xf numFmtId="44" fontId="5" fillId="0" borderId="60" xfId="39" applyFont="1" applyBorder="1" applyAlignment="1">
      <alignment horizontal="right"/>
    </xf>
    <xf numFmtId="44" fontId="5" fillId="0" borderId="59" xfId="39" applyFont="1" applyBorder="1" applyAlignment="1">
      <alignment horizontal="right"/>
    </xf>
    <xf numFmtId="44" fontId="4" fillId="0" borderId="22" xfId="39" applyFont="1" applyBorder="1" applyAlignment="1">
      <alignment horizontal="right"/>
    </xf>
    <xf numFmtId="44" fontId="4" fillId="0" borderId="14" xfId="39" applyFont="1" applyBorder="1" applyAlignment="1">
      <alignment horizontal="right"/>
    </xf>
    <xf numFmtId="44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0" fontId="22" fillId="0" borderId="0" xfId="46" applyFont="1">
      <alignment/>
      <protection/>
    </xf>
    <xf numFmtId="0" fontId="2" fillId="0" borderId="0" xfId="46" applyFont="1" applyFill="1" applyBorder="1" applyAlignment="1">
      <alignment horizontal="center"/>
      <protection/>
    </xf>
    <xf numFmtId="49" fontId="19" fillId="0" borderId="0" xfId="46" applyNumberFormat="1" applyFont="1" applyFill="1" applyBorder="1" applyAlignment="1">
      <alignment horizontal="left"/>
      <protection/>
    </xf>
    <xf numFmtId="0" fontId="19" fillId="0" borderId="0" xfId="46" applyFont="1" applyFill="1" applyBorder="1">
      <alignment/>
      <protection/>
    </xf>
    <xf numFmtId="4" fontId="2" fillId="0" borderId="0" xfId="46" applyNumberFormat="1" applyFont="1" applyFill="1" applyBorder="1" applyAlignment="1">
      <alignment horizontal="right"/>
      <protection/>
    </xf>
    <xf numFmtId="4" fontId="8" fillId="0" borderId="0" xfId="46" applyNumberFormat="1" applyFont="1" applyFill="1" applyBorder="1">
      <alignment/>
      <protection/>
    </xf>
    <xf numFmtId="0" fontId="2" fillId="0" borderId="0" xfId="46" applyFont="1" applyFill="1" applyBorder="1">
      <alignment/>
      <protection/>
    </xf>
    <xf numFmtId="0" fontId="2" fillId="0" borderId="0" xfId="46" applyFont="1" applyFill="1">
      <alignment/>
      <protection/>
    </xf>
    <xf numFmtId="0" fontId="13" fillId="0" borderId="0" xfId="46" applyFont="1" applyFill="1">
      <alignment/>
      <protection/>
    </xf>
    <xf numFmtId="3" fontId="2" fillId="0" borderId="0" xfId="46" applyNumberFormat="1" applyFont="1" applyFill="1">
      <alignment/>
      <protection/>
    </xf>
    <xf numFmtId="44" fontId="2" fillId="0" borderId="16" xfId="39" applyFont="1" applyBorder="1" applyAlignment="1">
      <alignment horizontal="center" vertical="center"/>
    </xf>
    <xf numFmtId="44" fontId="2" fillId="0" borderId="22" xfId="39" applyFont="1" applyBorder="1" applyAlignment="1">
      <alignment horizontal="center" vertical="center"/>
    </xf>
    <xf numFmtId="44" fontId="2" fillId="0" borderId="0" xfId="39" applyFont="1" applyBorder="1" applyAlignment="1">
      <alignment horizontal="center" vertical="center"/>
    </xf>
    <xf numFmtId="44" fontId="2" fillId="0" borderId="14" xfId="39" applyFont="1" applyBorder="1" applyAlignment="1">
      <alignment horizontal="center" vertical="center"/>
    </xf>
    <xf numFmtId="44" fontId="2" fillId="0" borderId="18" xfId="39" applyFont="1" applyBorder="1" applyAlignment="1">
      <alignment horizontal="center" vertical="center"/>
    </xf>
    <xf numFmtId="44" fontId="2" fillId="0" borderId="63" xfId="39" applyFont="1" applyBorder="1" applyAlignment="1">
      <alignment horizontal="center" vertical="center"/>
    </xf>
    <xf numFmtId="44" fontId="7" fillId="17" borderId="20" xfId="39" applyFont="1" applyFill="1" applyBorder="1" applyAlignment="1">
      <alignment horizontal="center" vertical="center"/>
    </xf>
    <xf numFmtId="44" fontId="7" fillId="17" borderId="37" xfId="39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7" fillId="25" borderId="64" xfId="46" applyNumberFormat="1" applyFont="1" applyFill="1" applyBorder="1" applyAlignment="1">
      <alignment horizontal="left" wrapText="1"/>
      <protection/>
    </xf>
    <xf numFmtId="49" fontId="18" fillId="0" borderId="65" xfId="0" applyNumberFormat="1" applyFont="1" applyBorder="1" applyAlignment="1">
      <alignment horizontal="left" wrapText="1"/>
    </xf>
    <xf numFmtId="0" fontId="10" fillId="0" borderId="0" xfId="46" applyFont="1" applyAlignment="1">
      <alignment horizontal="center"/>
      <protection/>
    </xf>
    <xf numFmtId="0" fontId="2" fillId="0" borderId="66" xfId="46" applyFont="1" applyBorder="1" applyAlignment="1">
      <alignment horizontal="center"/>
      <protection/>
    </xf>
    <xf numFmtId="0" fontId="2" fillId="0" borderId="67" xfId="46" applyFont="1" applyBorder="1" applyAlignment="1">
      <alignment horizontal="center"/>
      <protection/>
    </xf>
    <xf numFmtId="49" fontId="2" fillId="0" borderId="68" xfId="46" applyNumberFormat="1" applyFont="1" applyBorder="1" applyAlignment="1">
      <alignment horizontal="center"/>
      <protection/>
    </xf>
    <xf numFmtId="0" fontId="2" fillId="0" borderId="69" xfId="46" applyFont="1" applyBorder="1" applyAlignment="1">
      <alignment horizontal="center"/>
      <protection/>
    </xf>
    <xf numFmtId="0" fontId="8" fillId="19" borderId="70" xfId="46" applyFont="1" applyFill="1" applyBorder="1" applyAlignment="1">
      <alignment horizontal="center" shrinkToFit="1"/>
      <protection/>
    </xf>
    <xf numFmtId="0" fontId="8" fillId="19" borderId="55" xfId="46" applyFont="1" applyFill="1" applyBorder="1" applyAlignment="1">
      <alignment horizontal="center" shrinkToFit="1"/>
      <protection/>
    </xf>
    <xf numFmtId="0" fontId="8" fillId="19" borderId="71" xfId="46" applyFont="1" applyFill="1" applyBorder="1" applyAlignment="1">
      <alignment horizontal="center" shrinkToFit="1"/>
      <protection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2" xfId="0" applyNumberFormat="1" applyFont="1" applyBorder="1" applyAlignment="1">
      <alignment horizontal="right" indent="2"/>
    </xf>
    <xf numFmtId="167" fontId="7" fillId="19" borderId="72" xfId="0" applyNumberFormat="1" applyFont="1" applyFill="1" applyBorder="1" applyAlignment="1">
      <alignment horizontal="right" indent="2"/>
    </xf>
    <xf numFmtId="167" fontId="7" fillId="19" borderId="73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3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68" xfId="46" applyFont="1" applyBorder="1" applyAlignment="1">
      <alignment horizontal="center"/>
      <protection/>
    </xf>
    <xf numFmtId="0" fontId="2" fillId="19" borderId="70" xfId="46" applyFont="1" applyFill="1" applyBorder="1" applyAlignment="1">
      <alignment horizontal="center"/>
      <protection/>
    </xf>
    <xf numFmtId="0" fontId="2" fillId="19" borderId="55" xfId="46" applyFont="1" applyFill="1" applyBorder="1" applyAlignment="1">
      <alignment horizontal="center"/>
      <protection/>
    </xf>
    <xf numFmtId="0" fontId="2" fillId="19" borderId="71" xfId="46" applyFont="1" applyFill="1" applyBorder="1" applyAlignment="1">
      <alignment horizontal="center"/>
      <protection/>
    </xf>
    <xf numFmtId="49" fontId="14" fillId="25" borderId="64" xfId="46" applyNumberFormat="1" applyFont="1" applyFill="1" applyBorder="1" applyAlignment="1">
      <alignment horizontal="left" wrapText="1"/>
      <protection/>
    </xf>
    <xf numFmtId="0" fontId="8" fillId="19" borderId="70" xfId="46" applyFont="1" applyFill="1" applyBorder="1" applyAlignment="1">
      <alignment horizontal="center"/>
      <protection/>
    </xf>
    <xf numFmtId="0" fontId="8" fillId="19" borderId="55" xfId="46" applyFont="1" applyFill="1" applyBorder="1" applyAlignment="1">
      <alignment horizontal="center"/>
      <protection/>
    </xf>
    <xf numFmtId="0" fontId="8" fillId="19" borderId="71" xfId="46" applyFont="1" applyFill="1" applyBorder="1" applyAlignment="1">
      <alignment horizontal="center"/>
      <protection/>
    </xf>
    <xf numFmtId="0" fontId="14" fillId="25" borderId="13" xfId="46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/>
    </xf>
    <xf numFmtId="0" fontId="15" fillId="0" borderId="14" xfId="0" applyNumberFormat="1" applyFont="1" applyBorder="1" applyAlignment="1">
      <alignment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showGridLines="0" tabSelected="1" zoomScaleSheetLayoutView="75" zoomScalePageLayoutView="0" workbookViewId="0" topLeftCell="B1">
      <selection activeCell="B1" sqref="B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4.375" style="1" customWidth="1"/>
    <col min="5" max="5" width="3.75390625" style="1" customWidth="1"/>
    <col min="6" max="6" width="17.75390625" style="1" customWidth="1"/>
    <col min="7" max="7" width="17.75390625" style="2" customWidth="1"/>
    <col min="8" max="8" width="17.75390625" style="1" customWidth="1"/>
    <col min="9" max="9" width="17.75390625" style="2" customWidth="1"/>
    <col min="10" max="14" width="10.75390625" style="1" customWidth="1"/>
    <col min="15" max="16384" width="9.125" style="1" customWidth="1"/>
  </cols>
  <sheetData>
    <row r="1" ht="12" customHeight="1"/>
    <row r="2" spans="2:10" ht="17.25" customHeight="1">
      <c r="B2" s="275" t="s">
        <v>499</v>
      </c>
      <c r="C2" s="275"/>
      <c r="D2" s="275"/>
      <c r="E2" s="275"/>
      <c r="F2" s="275"/>
      <c r="G2" s="275"/>
      <c r="H2" s="275"/>
      <c r="I2" s="275"/>
      <c r="J2" s="3"/>
    </row>
    <row r="3" spans="3:4" ht="6" customHeight="1">
      <c r="C3" s="6"/>
      <c r="D3" s="7" t="s">
        <v>508</v>
      </c>
    </row>
    <row r="4" ht="4.5" customHeight="1"/>
    <row r="5" spans="3:14" ht="15.75">
      <c r="C5" s="8" t="s">
        <v>509</v>
      </c>
      <c r="D5" s="9" t="s">
        <v>593</v>
      </c>
      <c r="F5" s="10"/>
      <c r="G5" s="11"/>
      <c r="H5" s="10"/>
      <c r="I5" s="11"/>
      <c r="N5" s="5"/>
    </row>
    <row r="7" spans="3:10" ht="12.75">
      <c r="C7" s="12" t="s">
        <v>510</v>
      </c>
      <c r="D7" s="13" t="s">
        <v>608</v>
      </c>
      <c r="H7" s="4" t="s">
        <v>507</v>
      </c>
      <c r="J7" s="13"/>
    </row>
    <row r="8" spans="4:10" ht="12.75">
      <c r="D8" s="13" t="s">
        <v>496</v>
      </c>
      <c r="H8" s="14"/>
      <c r="J8" s="13"/>
    </row>
    <row r="9" spans="3:8" ht="12.75">
      <c r="C9" s="14" t="s">
        <v>498</v>
      </c>
      <c r="D9" s="13" t="s">
        <v>497</v>
      </c>
      <c r="H9" s="14"/>
    </row>
    <row r="10" ht="12.75">
      <c r="H10" s="14"/>
    </row>
    <row r="11" spans="3:10" ht="12.75">
      <c r="C11" s="12" t="s">
        <v>511</v>
      </c>
      <c r="D11" s="13"/>
      <c r="H11" s="14"/>
      <c r="J11" s="13"/>
    </row>
    <row r="12" spans="4:10" ht="12.75">
      <c r="D12" s="13"/>
      <c r="H12" s="14"/>
      <c r="J12" s="13"/>
    </row>
    <row r="13" spans="3:4" ht="12" customHeight="1">
      <c r="C13" s="14"/>
      <c r="D13" s="13"/>
    </row>
    <row r="14" spans="3:8" ht="24.75" customHeight="1">
      <c r="C14" s="15" t="s">
        <v>512</v>
      </c>
      <c r="H14" s="15" t="s">
        <v>513</v>
      </c>
    </row>
    <row r="15" ht="12.75" customHeight="1"/>
    <row r="16" spans="3:8" ht="28.5" customHeight="1">
      <c r="C16" s="15" t="s">
        <v>514</v>
      </c>
      <c r="H16" s="15" t="s">
        <v>514</v>
      </c>
    </row>
    <row r="17" ht="25.5" customHeight="1"/>
    <row r="18" spans="2:10" ht="13.5" customHeight="1">
      <c r="B18" s="16"/>
      <c r="C18" s="17"/>
      <c r="D18" s="17"/>
      <c r="E18" s="18"/>
      <c r="F18" s="19"/>
      <c r="G18" s="20"/>
      <c r="H18" s="21"/>
      <c r="I18" s="22" t="s">
        <v>515</v>
      </c>
      <c r="J18" s="23"/>
    </row>
    <row r="19" spans="2:10" ht="15" customHeight="1">
      <c r="B19" s="24" t="s">
        <v>516</v>
      </c>
      <c r="C19" s="25"/>
      <c r="D19" s="26">
        <v>15</v>
      </c>
      <c r="E19" s="27" t="s">
        <v>517</v>
      </c>
      <c r="F19" s="28"/>
      <c r="G19" s="29"/>
      <c r="H19" s="267">
        <f>ROUND(G34,0)</f>
        <v>0</v>
      </c>
      <c r="I19" s="268"/>
      <c r="J19" s="30"/>
    </row>
    <row r="20" spans="2:10" ht="12.75">
      <c r="B20" s="24" t="s">
        <v>518</v>
      </c>
      <c r="C20" s="25"/>
      <c r="D20" s="26">
        <f>SazbaDPH1</f>
        <v>15</v>
      </c>
      <c r="E20" s="27" t="s">
        <v>517</v>
      </c>
      <c r="F20" s="31"/>
      <c r="G20" s="32"/>
      <c r="H20" s="269">
        <f>ROUND(H19*D20/100,0)</f>
        <v>0</v>
      </c>
      <c r="I20" s="270"/>
      <c r="J20" s="30"/>
    </row>
    <row r="21" spans="2:10" ht="12.75">
      <c r="B21" s="24" t="s">
        <v>516</v>
      </c>
      <c r="C21" s="25"/>
      <c r="D21" s="26">
        <v>21</v>
      </c>
      <c r="E21" s="27" t="s">
        <v>517</v>
      </c>
      <c r="F21" s="31"/>
      <c r="G21" s="32"/>
      <c r="H21" s="269">
        <f>ROUND(H34,0)</f>
        <v>0</v>
      </c>
      <c r="I21" s="270"/>
      <c r="J21" s="30"/>
    </row>
    <row r="22" spans="2:10" ht="13.5" thickBot="1">
      <c r="B22" s="24" t="s">
        <v>518</v>
      </c>
      <c r="C22" s="25"/>
      <c r="D22" s="26">
        <f>SazbaDPH2</f>
        <v>21</v>
      </c>
      <c r="E22" s="27" t="s">
        <v>517</v>
      </c>
      <c r="F22" s="33"/>
      <c r="G22" s="34"/>
      <c r="H22" s="271">
        <f>ROUND(H21*D21/100,0)</f>
        <v>0</v>
      </c>
      <c r="I22" s="272"/>
      <c r="J22" s="30"/>
    </row>
    <row r="23" spans="2:10" ht="16.5" thickBot="1">
      <c r="B23" s="35" t="s">
        <v>519</v>
      </c>
      <c r="C23" s="36"/>
      <c r="D23" s="36"/>
      <c r="E23" s="37"/>
      <c r="F23" s="38"/>
      <c r="G23" s="39"/>
      <c r="H23" s="273">
        <f>SUM(H19:I22)</f>
        <v>0</v>
      </c>
      <c r="I23" s="274"/>
      <c r="J23" s="40"/>
    </row>
    <row r="26" ht="1.5" customHeight="1"/>
    <row r="27" spans="2:11" ht="15.75" customHeight="1">
      <c r="B27" s="9" t="s">
        <v>503</v>
      </c>
      <c r="C27" s="41"/>
      <c r="D27" s="41"/>
      <c r="E27" s="41"/>
      <c r="F27" s="41"/>
      <c r="G27" s="41"/>
      <c r="H27" s="41"/>
      <c r="I27" s="41"/>
      <c r="J27" s="41"/>
      <c r="K27" s="42"/>
    </row>
    <row r="28" ht="5.25" customHeight="1">
      <c r="K28" s="42"/>
    </row>
    <row r="29" spans="2:9" ht="24" customHeight="1">
      <c r="B29" s="43" t="s">
        <v>504</v>
      </c>
      <c r="C29" s="44"/>
      <c r="D29" s="44"/>
      <c r="E29" s="45"/>
      <c r="F29" s="46" t="s">
        <v>520</v>
      </c>
      <c r="G29" s="47" t="str">
        <f>CONCATENATE("Základ DPH ",SazbaDPH1," %")</f>
        <v>Základ DPH 15 %</v>
      </c>
      <c r="H29" s="46" t="str">
        <f>CONCATENATE("Základ DPH ",SazbaDPH2," %")</f>
        <v>Základ DPH 21 %</v>
      </c>
      <c r="I29" s="46" t="s">
        <v>521</v>
      </c>
    </row>
    <row r="30" spans="2:9" ht="12.75">
      <c r="B30" s="48" t="s">
        <v>595</v>
      </c>
      <c r="C30" s="49" t="s">
        <v>596</v>
      </c>
      <c r="D30" s="50"/>
      <c r="E30" s="51"/>
      <c r="F30" s="251">
        <f>G30+H30+I30</f>
        <v>0</v>
      </c>
      <c r="G30" s="253">
        <v>0</v>
      </c>
      <c r="H30" s="248">
        <f>'01_VRN - Pol'!G14</f>
        <v>0</v>
      </c>
      <c r="I30" s="248">
        <f>(G30*SazbaDPH1)/100+(H30*SazbaDPH2)/100</f>
        <v>0</v>
      </c>
    </row>
    <row r="31" spans="2:9" ht="12.75">
      <c r="B31" s="52" t="s">
        <v>610</v>
      </c>
      <c r="C31" s="53" t="s">
        <v>505</v>
      </c>
      <c r="D31" s="54"/>
      <c r="E31" s="55"/>
      <c r="F31" s="252">
        <f>G31+H31+I31</f>
        <v>0</v>
      </c>
      <c r="G31" s="254">
        <v>0</v>
      </c>
      <c r="H31" s="249">
        <f>'02_RR - Pol'!G9</f>
        <v>0</v>
      </c>
      <c r="I31" s="249">
        <f>(G31*SazbaDPH1)/100+(H31*SazbaDPH2)/100</f>
        <v>0</v>
      </c>
    </row>
    <row r="32" spans="2:9" ht="12.75">
      <c r="B32" s="52" t="s">
        <v>615</v>
      </c>
      <c r="C32" s="53" t="s">
        <v>616</v>
      </c>
      <c r="D32" s="54"/>
      <c r="E32" s="55"/>
      <c r="F32" s="252">
        <f>G32+H32+I32</f>
        <v>0</v>
      </c>
      <c r="G32" s="254">
        <v>0</v>
      </c>
      <c r="H32" s="249">
        <f>'03_ŠJ - KL'!C23</f>
        <v>0</v>
      </c>
      <c r="I32" s="249">
        <f>(G32*SazbaDPH1)/100+(H32*SazbaDPH2)/100</f>
        <v>0</v>
      </c>
    </row>
    <row r="33" spans="2:9" ht="12.75">
      <c r="B33" s="52" t="s">
        <v>1287</v>
      </c>
      <c r="C33" s="53" t="s">
        <v>1288</v>
      </c>
      <c r="D33" s="54"/>
      <c r="E33" s="55"/>
      <c r="F33" s="252">
        <f>G33+H33+I33</f>
        <v>0</v>
      </c>
      <c r="G33" s="254">
        <v>0</v>
      </c>
      <c r="H33" s="249">
        <f>'04_ZŠ - KL'!C23</f>
        <v>0</v>
      </c>
      <c r="I33" s="249">
        <f>(G33*SazbaDPH1)/100+(H33*SazbaDPH2)/100</f>
        <v>0</v>
      </c>
    </row>
    <row r="34" spans="2:9" ht="17.25" customHeight="1">
      <c r="B34" s="56" t="s">
        <v>522</v>
      </c>
      <c r="C34" s="57"/>
      <c r="D34" s="58"/>
      <c r="E34" s="59"/>
      <c r="F34" s="250">
        <f>SUM(F30:F33)</f>
        <v>0</v>
      </c>
      <c r="G34" s="250">
        <f>SUM(G30:G33)</f>
        <v>0</v>
      </c>
      <c r="H34" s="250">
        <f>SUM(H30:H33)</f>
        <v>0</v>
      </c>
      <c r="I34" s="250">
        <f>SUM(I30:I33)</f>
        <v>0</v>
      </c>
    </row>
    <row r="35" spans="2:10" ht="12.75">
      <c r="B35" s="60"/>
      <c r="C35" s="60"/>
      <c r="D35" s="60"/>
      <c r="E35" s="60"/>
      <c r="F35" s="60"/>
      <c r="G35" s="60"/>
      <c r="H35" s="60"/>
      <c r="I35" s="60"/>
      <c r="J35" s="60"/>
    </row>
    <row r="36" ht="12.75">
      <c r="F36" s="255"/>
    </row>
    <row r="37" spans="6:9" ht="12.75">
      <c r="F37" s="255"/>
      <c r="H37" s="256"/>
      <c r="I37" s="256"/>
    </row>
    <row r="38" ht="12.75">
      <c r="H38" s="255"/>
    </row>
  </sheetData>
  <sheetProtection/>
  <mergeCells count="6">
    <mergeCell ref="H23:I23"/>
    <mergeCell ref="B2:I2"/>
    <mergeCell ref="H19:I19"/>
    <mergeCell ref="H20:I20"/>
    <mergeCell ref="H21:I21"/>
    <mergeCell ref="H22:I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4" r:id="rId1"/>
  <headerFooter alignWithMargins="0">
    <oddFooter>&amp;L&amp;9Zpracováno programem &amp;"Arial CE,Tučné"BUILDpower,  © RTS, a.s.&amp;R&amp;9Stránka &amp;P z &amp;N</oddFooter>
  </headerFooter>
  <ignoredErrors>
    <ignoredError sqref="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B87"/>
  <sheetViews>
    <sheetView showGridLines="0" showZeros="0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375" style="181" customWidth="1"/>
    <col min="2" max="2" width="11.625" style="181" customWidth="1"/>
    <col min="3" max="3" width="40.375" style="181" customWidth="1"/>
    <col min="4" max="4" width="5.625" style="181" customWidth="1"/>
    <col min="5" max="5" width="8.625" style="191" customWidth="1"/>
    <col min="6" max="6" width="9.875" style="181" customWidth="1"/>
    <col min="7" max="7" width="13.875" style="181" customWidth="1"/>
    <col min="8" max="8" width="11.75390625" style="181" hidden="1" customWidth="1"/>
    <col min="9" max="9" width="11.625" style="181" hidden="1" customWidth="1"/>
    <col min="10" max="10" width="11.00390625" style="181" hidden="1" customWidth="1"/>
    <col min="11" max="11" width="10.375" style="181" hidden="1" customWidth="1"/>
    <col min="12" max="12" width="75.375" style="181" customWidth="1"/>
    <col min="13" max="13" width="45.25390625" style="181" customWidth="1"/>
    <col min="14" max="16384" width="9.125" style="181" customWidth="1"/>
  </cols>
  <sheetData>
    <row r="1" spans="1:7" ht="15.75">
      <c r="A1" s="278" t="s">
        <v>500</v>
      </c>
      <c r="B1" s="278"/>
      <c r="C1" s="278"/>
      <c r="D1" s="278"/>
      <c r="E1" s="278"/>
      <c r="F1" s="278"/>
      <c r="G1" s="278"/>
    </row>
    <row r="2" spans="2:7" ht="14.25" customHeight="1" thickBot="1">
      <c r="B2" s="182"/>
      <c r="C2" s="183"/>
      <c r="D2" s="183"/>
      <c r="E2" s="184"/>
      <c r="F2" s="183"/>
      <c r="G2" s="183"/>
    </row>
    <row r="3" spans="1:7" ht="13.5" thickTop="1">
      <c r="A3" s="279" t="s">
        <v>509</v>
      </c>
      <c r="B3" s="280"/>
      <c r="C3" s="154" t="s">
        <v>594</v>
      </c>
      <c r="D3" s="185"/>
      <c r="E3" s="186" t="s">
        <v>574</v>
      </c>
      <c r="F3" s="187" t="s">
        <v>595</v>
      </c>
      <c r="G3" s="188"/>
    </row>
    <row r="4" spans="1:7" ht="13.5" thickBot="1">
      <c r="A4" s="281" t="s">
        <v>570</v>
      </c>
      <c r="B4" s="282"/>
      <c r="C4" s="160" t="s">
        <v>597</v>
      </c>
      <c r="D4" s="189"/>
      <c r="E4" s="283" t="s">
        <v>596</v>
      </c>
      <c r="F4" s="284"/>
      <c r="G4" s="285"/>
    </row>
    <row r="5" spans="1:7" ht="13.5" thickTop="1">
      <c r="A5" s="190"/>
      <c r="G5" s="192"/>
    </row>
    <row r="6" spans="1:11" ht="27" customHeight="1">
      <c r="A6" s="193" t="s">
        <v>575</v>
      </c>
      <c r="B6" s="194" t="s">
        <v>576</v>
      </c>
      <c r="C6" s="194" t="s">
        <v>577</v>
      </c>
      <c r="D6" s="194" t="s">
        <v>578</v>
      </c>
      <c r="E6" s="195" t="s">
        <v>579</v>
      </c>
      <c r="F6" s="194" t="s">
        <v>580</v>
      </c>
      <c r="G6" s="196" t="s">
        <v>581</v>
      </c>
      <c r="H6" s="197" t="s">
        <v>582</v>
      </c>
      <c r="I6" s="197" t="s">
        <v>583</v>
      </c>
      <c r="J6" s="197" t="s">
        <v>584</v>
      </c>
      <c r="K6" s="197" t="s">
        <v>585</v>
      </c>
    </row>
    <row r="7" spans="1:15" ht="12.75">
      <c r="A7" s="198" t="s">
        <v>586</v>
      </c>
      <c r="B7" s="199" t="s">
        <v>598</v>
      </c>
      <c r="C7" s="200" t="s">
        <v>596</v>
      </c>
      <c r="D7" s="201"/>
      <c r="E7" s="202"/>
      <c r="F7" s="202"/>
      <c r="G7" s="203"/>
      <c r="H7" s="204"/>
      <c r="I7" s="205"/>
      <c r="J7" s="206"/>
      <c r="K7" s="207"/>
      <c r="O7" s="208">
        <v>1</v>
      </c>
    </row>
    <row r="8" spans="1:80" ht="22.5">
      <c r="A8" s="209">
        <v>1</v>
      </c>
      <c r="B8" s="210" t="s">
        <v>600</v>
      </c>
      <c r="C8" s="211" t="s">
        <v>601</v>
      </c>
      <c r="D8" s="212" t="s">
        <v>602</v>
      </c>
      <c r="E8" s="213">
        <v>1</v>
      </c>
      <c r="F8" s="213">
        <v>0</v>
      </c>
      <c r="G8" s="214">
        <f>E8*F8</f>
        <v>0</v>
      </c>
      <c r="H8" s="215">
        <v>0</v>
      </c>
      <c r="I8" s="216">
        <f>E8*H8</f>
        <v>0</v>
      </c>
      <c r="J8" s="215"/>
      <c r="K8" s="216">
        <f>E8*J8</f>
        <v>0</v>
      </c>
      <c r="O8" s="208">
        <v>2</v>
      </c>
      <c r="AA8" s="181">
        <v>12</v>
      </c>
      <c r="AB8" s="181">
        <v>0</v>
      </c>
      <c r="AC8" s="181">
        <v>1</v>
      </c>
      <c r="AZ8" s="181">
        <v>1</v>
      </c>
      <c r="BA8" s="181">
        <f>IF(AZ8=1,G8,0)</f>
        <v>0</v>
      </c>
      <c r="BB8" s="181">
        <f>IF(AZ8=2,G8,0)</f>
        <v>0</v>
      </c>
      <c r="BC8" s="181">
        <f>IF(AZ8=3,G8,0)</f>
        <v>0</v>
      </c>
      <c r="BD8" s="181">
        <f>IF(AZ8=4,G8,0)</f>
        <v>0</v>
      </c>
      <c r="BE8" s="181">
        <f>IF(AZ8=5,G8,0)</f>
        <v>0</v>
      </c>
      <c r="CA8" s="208">
        <v>12</v>
      </c>
      <c r="CB8" s="208">
        <v>0</v>
      </c>
    </row>
    <row r="9" spans="1:15" ht="12.75">
      <c r="A9" s="217"/>
      <c r="B9" s="221"/>
      <c r="C9" s="276" t="s">
        <v>587</v>
      </c>
      <c r="D9" s="277"/>
      <c r="E9" s="222">
        <v>1</v>
      </c>
      <c r="F9" s="223"/>
      <c r="G9" s="224"/>
      <c r="H9" s="225"/>
      <c r="I9" s="219"/>
      <c r="J9" s="226"/>
      <c r="K9" s="219"/>
      <c r="M9" s="220">
        <v>1</v>
      </c>
      <c r="O9" s="208"/>
    </row>
    <row r="10" spans="1:80" ht="12.75">
      <c r="A10" s="209">
        <v>2</v>
      </c>
      <c r="B10" s="210" t="s">
        <v>603</v>
      </c>
      <c r="C10" s="211" t="s">
        <v>604</v>
      </c>
      <c r="D10" s="212" t="s">
        <v>602</v>
      </c>
      <c r="E10" s="213">
        <v>1</v>
      </c>
      <c r="F10" s="213">
        <v>0</v>
      </c>
      <c r="G10" s="214">
        <f>E10*F10</f>
        <v>0</v>
      </c>
      <c r="H10" s="215">
        <v>0</v>
      </c>
      <c r="I10" s="216">
        <f>E10*H10</f>
        <v>0</v>
      </c>
      <c r="J10" s="215"/>
      <c r="K10" s="216">
        <f>E10*J10</f>
        <v>0</v>
      </c>
      <c r="O10" s="208">
        <v>2</v>
      </c>
      <c r="AA10" s="181">
        <v>12</v>
      </c>
      <c r="AB10" s="181">
        <v>0</v>
      </c>
      <c r="AC10" s="181">
        <v>2</v>
      </c>
      <c r="AZ10" s="181">
        <v>1</v>
      </c>
      <c r="BA10" s="181">
        <f>IF(AZ10=1,G10,0)</f>
        <v>0</v>
      </c>
      <c r="BB10" s="181">
        <f>IF(AZ10=2,G10,0)</f>
        <v>0</v>
      </c>
      <c r="BC10" s="181">
        <f>IF(AZ10=3,G10,0)</f>
        <v>0</v>
      </c>
      <c r="BD10" s="181">
        <f>IF(AZ10=4,G10,0)</f>
        <v>0</v>
      </c>
      <c r="BE10" s="181">
        <f>IF(AZ10=5,G10,0)</f>
        <v>0</v>
      </c>
      <c r="CA10" s="208">
        <v>12</v>
      </c>
      <c r="CB10" s="208">
        <v>0</v>
      </c>
    </row>
    <row r="11" spans="1:15" ht="12.75">
      <c r="A11" s="217"/>
      <c r="B11" s="221"/>
      <c r="C11" s="276" t="s">
        <v>587</v>
      </c>
      <c r="D11" s="277"/>
      <c r="E11" s="222">
        <v>1</v>
      </c>
      <c r="F11" s="223"/>
      <c r="G11" s="224"/>
      <c r="H11" s="225"/>
      <c r="I11" s="219"/>
      <c r="J11" s="226"/>
      <c r="K11" s="219"/>
      <c r="M11" s="220">
        <v>1</v>
      </c>
      <c r="O11" s="208"/>
    </row>
    <row r="12" spans="1:80" ht="12.75">
      <c r="A12" s="209">
        <v>3</v>
      </c>
      <c r="B12" s="210" t="s">
        <v>605</v>
      </c>
      <c r="C12" s="211" t="s">
        <v>606</v>
      </c>
      <c r="D12" s="212" t="s">
        <v>602</v>
      </c>
      <c r="E12" s="213">
        <v>1</v>
      </c>
      <c r="F12" s="213">
        <v>0</v>
      </c>
      <c r="G12" s="214">
        <f>E12*F12</f>
        <v>0</v>
      </c>
      <c r="H12" s="215">
        <v>0</v>
      </c>
      <c r="I12" s="216">
        <f>E12*H12</f>
        <v>0</v>
      </c>
      <c r="J12" s="215"/>
      <c r="K12" s="216">
        <f>E12*J12</f>
        <v>0</v>
      </c>
      <c r="O12" s="208">
        <v>2</v>
      </c>
      <c r="AA12" s="181">
        <v>12</v>
      </c>
      <c r="AB12" s="181">
        <v>0</v>
      </c>
      <c r="AC12" s="181">
        <v>3</v>
      </c>
      <c r="AZ12" s="181">
        <v>1</v>
      </c>
      <c r="BA12" s="181">
        <f>IF(AZ12=1,G12,0)</f>
        <v>0</v>
      </c>
      <c r="BB12" s="181">
        <f>IF(AZ12=2,G12,0)</f>
        <v>0</v>
      </c>
      <c r="BC12" s="181">
        <f>IF(AZ12=3,G12,0)</f>
        <v>0</v>
      </c>
      <c r="BD12" s="181">
        <f>IF(AZ12=4,G12,0)</f>
        <v>0</v>
      </c>
      <c r="BE12" s="181">
        <f>IF(AZ12=5,G12,0)</f>
        <v>0</v>
      </c>
      <c r="CA12" s="208">
        <v>12</v>
      </c>
      <c r="CB12" s="208">
        <v>0</v>
      </c>
    </row>
    <row r="13" spans="1:15" ht="12.75">
      <c r="A13" s="217"/>
      <c r="B13" s="221"/>
      <c r="C13" s="276" t="s">
        <v>587</v>
      </c>
      <c r="D13" s="277"/>
      <c r="E13" s="222">
        <v>1</v>
      </c>
      <c r="F13" s="223"/>
      <c r="G13" s="224"/>
      <c r="H13" s="225"/>
      <c r="I13" s="219"/>
      <c r="J13" s="226"/>
      <c r="K13" s="219"/>
      <c r="M13" s="220">
        <v>1</v>
      </c>
      <c r="O13" s="208"/>
    </row>
    <row r="14" spans="1:57" ht="12.75">
      <c r="A14" s="227"/>
      <c r="B14" s="228" t="s">
        <v>590</v>
      </c>
      <c r="C14" s="229" t="s">
        <v>599</v>
      </c>
      <c r="D14" s="230"/>
      <c r="E14" s="231"/>
      <c r="F14" s="232"/>
      <c r="G14" s="233">
        <f>SUM(G7:G13)</f>
        <v>0</v>
      </c>
      <c r="H14" s="234"/>
      <c r="I14" s="235">
        <f>SUM(I7:I13)</f>
        <v>0</v>
      </c>
      <c r="J14" s="234"/>
      <c r="K14" s="235">
        <f>SUM(K7:K13)</f>
        <v>0</v>
      </c>
      <c r="O14" s="208">
        <v>4</v>
      </c>
      <c r="BA14" s="236">
        <f>SUM(BA7:BA13)</f>
        <v>0</v>
      </c>
      <c r="BB14" s="236">
        <f>SUM(BB7:BB13)</f>
        <v>0</v>
      </c>
      <c r="BC14" s="236">
        <f>SUM(BC7:BC13)</f>
        <v>0</v>
      </c>
      <c r="BD14" s="236">
        <f>SUM(BD7:BD13)</f>
        <v>0</v>
      </c>
      <c r="BE14" s="236">
        <f>SUM(BE7:BE13)</f>
        <v>0</v>
      </c>
    </row>
    <row r="15" ht="12.75">
      <c r="E15" s="181"/>
    </row>
    <row r="16" ht="12.75">
      <c r="E16" s="181"/>
    </row>
    <row r="17" ht="12.75">
      <c r="E17" s="181"/>
    </row>
    <row r="18" ht="12.75">
      <c r="E18" s="181"/>
    </row>
    <row r="19" ht="12.75">
      <c r="E19" s="181"/>
    </row>
    <row r="20" ht="12.75">
      <c r="E20" s="181"/>
    </row>
    <row r="21" ht="12.75">
      <c r="E21" s="181"/>
    </row>
    <row r="22" ht="12.75">
      <c r="E22" s="181"/>
    </row>
    <row r="23" ht="12.75">
      <c r="E23" s="181"/>
    </row>
    <row r="24" ht="12.75">
      <c r="E24" s="181"/>
    </row>
    <row r="25" ht="12.75">
      <c r="E25" s="181"/>
    </row>
    <row r="26" ht="12.75">
      <c r="E26" s="181"/>
    </row>
    <row r="27" ht="12.75">
      <c r="E27" s="181"/>
    </row>
    <row r="28" ht="12.75">
      <c r="E28" s="181"/>
    </row>
    <row r="29" ht="12.75">
      <c r="E29" s="181"/>
    </row>
    <row r="30" ht="12.75">
      <c r="E30" s="181"/>
    </row>
    <row r="31" ht="12.75">
      <c r="E31" s="181"/>
    </row>
    <row r="32" ht="12.75">
      <c r="E32" s="181"/>
    </row>
    <row r="33" ht="12.75">
      <c r="E33" s="181"/>
    </row>
    <row r="34" ht="12.75">
      <c r="E34" s="181"/>
    </row>
    <row r="35" ht="12.75">
      <c r="E35" s="181"/>
    </row>
    <row r="36" ht="12.75">
      <c r="E36" s="181"/>
    </row>
    <row r="37" ht="12.75">
      <c r="E37" s="181"/>
    </row>
    <row r="38" spans="1:7" ht="12.75">
      <c r="A38" s="226"/>
      <c r="B38" s="226"/>
      <c r="C38" s="226"/>
      <c r="D38" s="226"/>
      <c r="E38" s="226"/>
      <c r="F38" s="226"/>
      <c r="G38" s="226"/>
    </row>
    <row r="39" spans="1:7" ht="12.75">
      <c r="A39" s="226"/>
      <c r="B39" s="226"/>
      <c r="C39" s="226"/>
      <c r="D39" s="226"/>
      <c r="E39" s="226"/>
      <c r="F39" s="226"/>
      <c r="G39" s="226"/>
    </row>
    <row r="40" spans="1:7" ht="12.75">
      <c r="A40" s="226"/>
      <c r="B40" s="226"/>
      <c r="C40" s="226"/>
      <c r="D40" s="226"/>
      <c r="E40" s="226"/>
      <c r="F40" s="226"/>
      <c r="G40" s="226"/>
    </row>
    <row r="41" spans="1:7" ht="12.75">
      <c r="A41" s="226"/>
      <c r="B41" s="226"/>
      <c r="C41" s="226"/>
      <c r="D41" s="226"/>
      <c r="E41" s="226"/>
      <c r="F41" s="226"/>
      <c r="G41" s="226"/>
    </row>
    <row r="42" ht="12.75">
      <c r="E42" s="181"/>
    </row>
    <row r="43" ht="12.75">
      <c r="E43" s="181"/>
    </row>
    <row r="44" ht="12.75">
      <c r="E44" s="181"/>
    </row>
    <row r="45" ht="12.75">
      <c r="E45" s="181"/>
    </row>
    <row r="46" ht="12.75">
      <c r="E46" s="181"/>
    </row>
    <row r="47" ht="12.75">
      <c r="E47" s="181"/>
    </row>
    <row r="48" ht="12.75">
      <c r="E48" s="181"/>
    </row>
    <row r="49" ht="12.75">
      <c r="E49" s="181"/>
    </row>
    <row r="50" ht="12.75">
      <c r="E50" s="181"/>
    </row>
    <row r="51" ht="12.75">
      <c r="E51" s="181"/>
    </row>
    <row r="52" ht="12.75">
      <c r="E52" s="181"/>
    </row>
    <row r="53" ht="12.75">
      <c r="E53" s="181"/>
    </row>
    <row r="54" ht="12.75">
      <c r="E54" s="181"/>
    </row>
    <row r="55" ht="12.75">
      <c r="E55" s="181"/>
    </row>
    <row r="56" ht="12.75">
      <c r="E56" s="181"/>
    </row>
    <row r="57" ht="12.75">
      <c r="E57" s="181"/>
    </row>
    <row r="58" ht="12.75">
      <c r="E58" s="181"/>
    </row>
    <row r="59" ht="12.75">
      <c r="E59" s="181"/>
    </row>
    <row r="60" ht="12.75">
      <c r="E60" s="181"/>
    </row>
    <row r="61" ht="12.75">
      <c r="E61" s="181"/>
    </row>
    <row r="62" ht="12.75">
      <c r="E62" s="181"/>
    </row>
    <row r="63" ht="12.75">
      <c r="E63" s="181"/>
    </row>
    <row r="64" ht="12.75">
      <c r="E64" s="181"/>
    </row>
    <row r="65" ht="12.75">
      <c r="E65" s="181"/>
    </row>
    <row r="66" ht="12.75">
      <c r="E66" s="181"/>
    </row>
    <row r="67" ht="12.75">
      <c r="E67" s="181"/>
    </row>
    <row r="68" ht="12.75">
      <c r="E68" s="181"/>
    </row>
    <row r="69" ht="12.75">
      <c r="E69" s="181"/>
    </row>
    <row r="70" ht="12.75">
      <c r="E70" s="181"/>
    </row>
    <row r="71" ht="12.75">
      <c r="E71" s="181"/>
    </row>
    <row r="72" ht="12.75">
      <c r="E72" s="181"/>
    </row>
    <row r="73" spans="1:2" ht="12.75">
      <c r="A73" s="237"/>
      <c r="B73" s="237"/>
    </row>
    <row r="74" spans="1:7" ht="12.75">
      <c r="A74" s="226"/>
      <c r="B74" s="226"/>
      <c r="C74" s="238"/>
      <c r="D74" s="238"/>
      <c r="E74" s="239"/>
      <c r="F74" s="238"/>
      <c r="G74" s="240"/>
    </row>
    <row r="75" spans="1:7" ht="12.75">
      <c r="A75" s="241"/>
      <c r="B75" s="241"/>
      <c r="C75" s="226"/>
      <c r="D75" s="226"/>
      <c r="E75" s="242"/>
      <c r="F75" s="226"/>
      <c r="G75" s="226"/>
    </row>
    <row r="76" spans="1:7" ht="12.75">
      <c r="A76" s="226"/>
      <c r="B76" s="226"/>
      <c r="C76" s="226"/>
      <c r="D76" s="226"/>
      <c r="E76" s="242"/>
      <c r="F76" s="226"/>
      <c r="G76" s="226"/>
    </row>
    <row r="77" spans="1:7" ht="12.75">
      <c r="A77" s="226"/>
      <c r="B77" s="226"/>
      <c r="C77" s="226"/>
      <c r="D77" s="226"/>
      <c r="E77" s="242"/>
      <c r="F77" s="226"/>
      <c r="G77" s="226"/>
    </row>
    <row r="78" spans="1:7" ht="12.75">
      <c r="A78" s="226"/>
      <c r="B78" s="226"/>
      <c r="C78" s="226"/>
      <c r="D78" s="226"/>
      <c r="E78" s="242"/>
      <c r="F78" s="226"/>
      <c r="G78" s="226"/>
    </row>
    <row r="79" spans="1:7" ht="12.75">
      <c r="A79" s="226"/>
      <c r="B79" s="226"/>
      <c r="C79" s="226"/>
      <c r="D79" s="226"/>
      <c r="E79" s="242"/>
      <c r="F79" s="226"/>
      <c r="G79" s="226"/>
    </row>
    <row r="80" spans="1:7" ht="12.75">
      <c r="A80" s="226"/>
      <c r="B80" s="226"/>
      <c r="C80" s="226"/>
      <c r="D80" s="226"/>
      <c r="E80" s="242"/>
      <c r="F80" s="226"/>
      <c r="G80" s="226"/>
    </row>
    <row r="81" spans="1:7" ht="12.75">
      <c r="A81" s="226"/>
      <c r="B81" s="226"/>
      <c r="C81" s="226"/>
      <c r="D81" s="226"/>
      <c r="E81" s="242"/>
      <c r="F81" s="226"/>
      <c r="G81" s="226"/>
    </row>
    <row r="82" spans="1:7" ht="12.75">
      <c r="A82" s="226"/>
      <c r="B82" s="226"/>
      <c r="C82" s="226"/>
      <c r="D82" s="226"/>
      <c r="E82" s="242"/>
      <c r="F82" s="226"/>
      <c r="G82" s="226"/>
    </row>
    <row r="83" spans="1:7" ht="12.75">
      <c r="A83" s="226"/>
      <c r="B83" s="226"/>
      <c r="C83" s="226"/>
      <c r="D83" s="226"/>
      <c r="E83" s="242"/>
      <c r="F83" s="226"/>
      <c r="G83" s="226"/>
    </row>
    <row r="84" spans="1:7" ht="12.75">
      <c r="A84" s="226"/>
      <c r="B84" s="226"/>
      <c r="C84" s="226"/>
      <c r="D84" s="226"/>
      <c r="E84" s="242"/>
      <c r="F84" s="226"/>
      <c r="G84" s="226"/>
    </row>
    <row r="85" spans="1:7" ht="12.75">
      <c r="A85" s="226"/>
      <c r="B85" s="226"/>
      <c r="C85" s="226"/>
      <c r="D85" s="226"/>
      <c r="E85" s="242"/>
      <c r="F85" s="226"/>
      <c r="G85" s="226"/>
    </row>
    <row r="86" spans="1:7" ht="12.75">
      <c r="A86" s="226"/>
      <c r="B86" s="226"/>
      <c r="C86" s="226"/>
      <c r="D86" s="226"/>
      <c r="E86" s="242"/>
      <c r="F86" s="226"/>
      <c r="G86" s="226"/>
    </row>
    <row r="87" spans="1:7" ht="12.75">
      <c r="A87" s="226"/>
      <c r="B87" s="226"/>
      <c r="C87" s="226"/>
      <c r="D87" s="226"/>
      <c r="E87" s="242"/>
      <c r="F87" s="226"/>
      <c r="G87" s="226"/>
    </row>
  </sheetData>
  <sheetProtection/>
  <mergeCells count="7">
    <mergeCell ref="C13:D13"/>
    <mergeCell ref="A1:G1"/>
    <mergeCell ref="A3:B3"/>
    <mergeCell ref="A4:B4"/>
    <mergeCell ref="E4:G4"/>
    <mergeCell ref="C9:D9"/>
    <mergeCell ref="C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showGridLines="0" showZeros="0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4.375" style="181" customWidth="1"/>
    <col min="2" max="2" width="11.625" style="181" customWidth="1"/>
    <col min="3" max="3" width="40.375" style="181" customWidth="1"/>
    <col min="4" max="4" width="5.625" style="181" customWidth="1"/>
    <col min="5" max="5" width="8.625" style="191" customWidth="1"/>
    <col min="6" max="6" width="10.875" style="181" bestFit="1" customWidth="1"/>
    <col min="7" max="7" width="13.875" style="181" customWidth="1"/>
    <col min="8" max="8" width="11.75390625" style="181" hidden="1" customWidth="1"/>
    <col min="9" max="9" width="11.625" style="181" hidden="1" customWidth="1"/>
    <col min="10" max="10" width="11.00390625" style="181" hidden="1" customWidth="1"/>
    <col min="11" max="11" width="10.375" style="181" hidden="1" customWidth="1"/>
    <col min="12" max="12" width="24.25390625" style="181" customWidth="1"/>
    <col min="13" max="13" width="45.25390625" style="181" customWidth="1"/>
    <col min="14" max="16384" width="9.125" style="181" customWidth="1"/>
  </cols>
  <sheetData>
    <row r="1" spans="1:7" ht="15.75">
      <c r="A1" s="278" t="s">
        <v>500</v>
      </c>
      <c r="B1" s="278"/>
      <c r="C1" s="278"/>
      <c r="D1" s="278"/>
      <c r="E1" s="278"/>
      <c r="F1" s="278"/>
      <c r="G1" s="278"/>
    </row>
    <row r="2" spans="2:7" ht="14.25" customHeight="1" thickBot="1">
      <c r="B2" s="182"/>
      <c r="C2" s="183"/>
      <c r="D2" s="183"/>
      <c r="E2" s="184"/>
      <c r="F2" s="183"/>
      <c r="G2" s="183"/>
    </row>
    <row r="3" spans="1:7" ht="13.5" thickTop="1">
      <c r="A3" s="279" t="s">
        <v>509</v>
      </c>
      <c r="B3" s="280"/>
      <c r="C3" s="154" t="s">
        <v>594</v>
      </c>
      <c r="D3" s="185"/>
      <c r="E3" s="186" t="s">
        <v>574</v>
      </c>
      <c r="F3" s="187" t="s">
        <v>610</v>
      </c>
      <c r="G3" s="188"/>
    </row>
    <row r="4" spans="1:7" ht="13.5" thickBot="1">
      <c r="A4" s="281" t="s">
        <v>570</v>
      </c>
      <c r="B4" s="282"/>
      <c r="C4" s="160" t="s">
        <v>612</v>
      </c>
      <c r="D4" s="189"/>
      <c r="E4" s="283" t="s">
        <v>611</v>
      </c>
      <c r="F4" s="284"/>
      <c r="G4" s="285"/>
    </row>
    <row r="5" spans="1:7" ht="13.5" thickTop="1">
      <c r="A5" s="190"/>
      <c r="G5" s="192"/>
    </row>
    <row r="6" spans="1:11" ht="27" customHeight="1">
      <c r="A6" s="193" t="s">
        <v>575</v>
      </c>
      <c r="B6" s="194" t="s">
        <v>576</v>
      </c>
      <c r="C6" s="194" t="s">
        <v>577</v>
      </c>
      <c r="D6" s="194" t="s">
        <v>578</v>
      </c>
      <c r="E6" s="195" t="s">
        <v>579</v>
      </c>
      <c r="F6" s="194" t="s">
        <v>502</v>
      </c>
      <c r="G6" s="196" t="s">
        <v>581</v>
      </c>
      <c r="H6" s="197" t="s">
        <v>582</v>
      </c>
      <c r="I6" s="197" t="s">
        <v>583</v>
      </c>
      <c r="J6" s="197" t="s">
        <v>584</v>
      </c>
      <c r="K6" s="197" t="s">
        <v>585</v>
      </c>
    </row>
    <row r="7" spans="1:15" ht="12.75">
      <c r="A7" s="198" t="s">
        <v>586</v>
      </c>
      <c r="B7" s="199" t="s">
        <v>613</v>
      </c>
      <c r="C7" s="200" t="s">
        <v>611</v>
      </c>
      <c r="D7" s="201"/>
      <c r="E7" s="202"/>
      <c r="F7" s="202"/>
      <c r="G7" s="203"/>
      <c r="H7" s="204"/>
      <c r="I7" s="205"/>
      <c r="J7" s="206"/>
      <c r="K7" s="207"/>
      <c r="O7" s="208">
        <v>1</v>
      </c>
    </row>
    <row r="8" spans="1:80" ht="22.5">
      <c r="A8" s="209">
        <v>1</v>
      </c>
      <c r="B8" s="210" t="s">
        <v>595</v>
      </c>
      <c r="C8" s="211" t="s">
        <v>501</v>
      </c>
      <c r="D8" s="212" t="s">
        <v>517</v>
      </c>
      <c r="E8" s="213">
        <v>5</v>
      </c>
      <c r="F8" s="213">
        <f>'01_VRN - Pol'!G14+'03_ŠJ - KL'!C23+'04_ZŠ - KL'!C23</f>
        <v>0</v>
      </c>
      <c r="G8" s="214">
        <f>E8*F8/100</f>
        <v>0</v>
      </c>
      <c r="H8" s="215">
        <v>0</v>
      </c>
      <c r="I8" s="216">
        <f>E8*H8</f>
        <v>0</v>
      </c>
      <c r="J8" s="215">
        <v>0</v>
      </c>
      <c r="K8" s="216">
        <f>E8*J8</f>
        <v>0</v>
      </c>
      <c r="O8" s="208">
        <v>2</v>
      </c>
      <c r="AA8" s="181">
        <v>1</v>
      </c>
      <c r="AB8" s="181">
        <v>1</v>
      </c>
      <c r="AC8" s="181">
        <v>1</v>
      </c>
      <c r="AZ8" s="181">
        <v>1</v>
      </c>
      <c r="BA8" s="181">
        <f>IF(AZ8=1,G8,0)</f>
        <v>0</v>
      </c>
      <c r="BB8" s="181">
        <f>IF(AZ8=2,G8,0)</f>
        <v>0</v>
      </c>
      <c r="BC8" s="181">
        <f>IF(AZ8=3,G8,0)</f>
        <v>0</v>
      </c>
      <c r="BD8" s="181">
        <f>IF(AZ8=4,G8,0)</f>
        <v>0</v>
      </c>
      <c r="BE8" s="181">
        <f>IF(AZ8=5,G8,0)</f>
        <v>0</v>
      </c>
      <c r="CA8" s="208">
        <v>1</v>
      </c>
      <c r="CB8" s="208">
        <v>1</v>
      </c>
    </row>
    <row r="9" spans="1:57" ht="12.75">
      <c r="A9" s="227"/>
      <c r="B9" s="228" t="s">
        <v>590</v>
      </c>
      <c r="C9" s="229" t="s">
        <v>614</v>
      </c>
      <c r="D9" s="230"/>
      <c r="E9" s="231"/>
      <c r="F9" s="232"/>
      <c r="G9" s="233">
        <f>SUM(G7:G8)</f>
        <v>0</v>
      </c>
      <c r="H9" s="234"/>
      <c r="I9" s="235">
        <f>SUM(I7:I8)</f>
        <v>0</v>
      </c>
      <c r="J9" s="234"/>
      <c r="K9" s="235">
        <f>SUM(K7:K8)</f>
        <v>0</v>
      </c>
      <c r="O9" s="208">
        <v>4</v>
      </c>
      <c r="BA9" s="236">
        <f>SUM(BA7:BA8)</f>
        <v>0</v>
      </c>
      <c r="BB9" s="236">
        <f>SUM(BB7:BB8)</f>
        <v>0</v>
      </c>
      <c r="BC9" s="236">
        <f>SUM(BC7:BC8)</f>
        <v>0</v>
      </c>
      <c r="BD9" s="236">
        <f>SUM(BD7:BD8)</f>
        <v>0</v>
      </c>
      <c r="BE9" s="236">
        <f>SUM(BE7:BE8)</f>
        <v>0</v>
      </c>
    </row>
    <row r="10" spans="1:57" s="264" customFormat="1" ht="12.75">
      <c r="A10" s="258"/>
      <c r="B10" s="259"/>
      <c r="C10" s="260"/>
      <c r="D10" s="258"/>
      <c r="E10" s="261"/>
      <c r="F10" s="261"/>
      <c r="G10" s="262"/>
      <c r="H10" s="263"/>
      <c r="I10" s="262"/>
      <c r="J10" s="263"/>
      <c r="K10" s="262"/>
      <c r="O10" s="265"/>
      <c r="BA10" s="266"/>
      <c r="BB10" s="266"/>
      <c r="BC10" s="266"/>
      <c r="BD10" s="266"/>
      <c r="BE10" s="266"/>
    </row>
    <row r="11" spans="1:5" ht="12.75">
      <c r="A11" s="257" t="s">
        <v>506</v>
      </c>
      <c r="E11" s="181"/>
    </row>
    <row r="12" ht="12.75">
      <c r="E12" s="181"/>
    </row>
    <row r="13" ht="12.75">
      <c r="E13" s="181"/>
    </row>
    <row r="14" ht="12.75">
      <c r="E14" s="181"/>
    </row>
    <row r="15" ht="12.75">
      <c r="E15" s="181"/>
    </row>
    <row r="16" ht="12.75">
      <c r="E16" s="181"/>
    </row>
    <row r="17" ht="12.75">
      <c r="E17" s="181"/>
    </row>
    <row r="18" ht="12.75">
      <c r="E18" s="181"/>
    </row>
    <row r="19" ht="12.75">
      <c r="E19" s="181"/>
    </row>
    <row r="20" ht="12.75">
      <c r="E20" s="181"/>
    </row>
    <row r="21" ht="12.75">
      <c r="E21" s="181"/>
    </row>
    <row r="22" ht="12.75">
      <c r="E22" s="181"/>
    </row>
    <row r="23" ht="12.75">
      <c r="E23" s="181"/>
    </row>
    <row r="24" ht="12.75">
      <c r="E24" s="181"/>
    </row>
    <row r="25" ht="12.75">
      <c r="E25" s="181"/>
    </row>
    <row r="26" ht="12.75">
      <c r="E26" s="181"/>
    </row>
    <row r="27" ht="12.75">
      <c r="E27" s="181"/>
    </row>
    <row r="28" ht="12.75">
      <c r="E28" s="181"/>
    </row>
    <row r="29" ht="12.75">
      <c r="E29" s="181"/>
    </row>
    <row r="30" ht="12.75">
      <c r="E30" s="181"/>
    </row>
    <row r="31" ht="12.75">
      <c r="E31" s="181"/>
    </row>
    <row r="32" ht="12.75">
      <c r="E32" s="181"/>
    </row>
    <row r="33" ht="12.75">
      <c r="E33" s="181"/>
    </row>
    <row r="34" spans="1:7" ht="12.75">
      <c r="A34" s="226"/>
      <c r="B34" s="226"/>
      <c r="C34" s="226"/>
      <c r="D34" s="226"/>
      <c r="E34" s="226"/>
      <c r="F34" s="226"/>
      <c r="G34" s="226"/>
    </row>
    <row r="35" spans="1:7" ht="12.75">
      <c r="A35" s="226"/>
      <c r="B35" s="226"/>
      <c r="C35" s="226"/>
      <c r="D35" s="226"/>
      <c r="E35" s="226"/>
      <c r="F35" s="226"/>
      <c r="G35" s="226"/>
    </row>
    <row r="36" spans="1:7" ht="12.75">
      <c r="A36" s="226"/>
      <c r="B36" s="226"/>
      <c r="C36" s="226"/>
      <c r="D36" s="226"/>
      <c r="E36" s="226"/>
      <c r="F36" s="226"/>
      <c r="G36" s="226"/>
    </row>
    <row r="37" spans="1:7" ht="12.75">
      <c r="A37" s="226"/>
      <c r="B37" s="226"/>
      <c r="C37" s="226"/>
      <c r="D37" s="226"/>
      <c r="E37" s="226"/>
      <c r="F37" s="226"/>
      <c r="G37" s="226"/>
    </row>
    <row r="38" ht="12.75">
      <c r="E38" s="181"/>
    </row>
    <row r="39" ht="12.75">
      <c r="E39" s="181"/>
    </row>
    <row r="40" ht="12.75">
      <c r="E40" s="181"/>
    </row>
    <row r="41" ht="12.75">
      <c r="E41" s="181"/>
    </row>
    <row r="42" ht="12.75">
      <c r="E42" s="181"/>
    </row>
    <row r="43" ht="12.75">
      <c r="E43" s="181"/>
    </row>
    <row r="44" ht="12.75">
      <c r="E44" s="181"/>
    </row>
    <row r="45" ht="12.75">
      <c r="E45" s="181"/>
    </row>
    <row r="46" ht="12.75">
      <c r="E46" s="181"/>
    </row>
    <row r="47" ht="12.75">
      <c r="E47" s="181"/>
    </row>
    <row r="48" ht="12.75">
      <c r="E48" s="181"/>
    </row>
    <row r="49" ht="12.75">
      <c r="E49" s="181"/>
    </row>
    <row r="50" ht="12.75">
      <c r="E50" s="181"/>
    </row>
    <row r="51" ht="12.75">
      <c r="E51" s="181"/>
    </row>
    <row r="52" ht="12.75">
      <c r="E52" s="181"/>
    </row>
    <row r="53" ht="12.75">
      <c r="E53" s="181"/>
    </row>
    <row r="54" ht="12.75">
      <c r="E54" s="181"/>
    </row>
    <row r="55" ht="12.75">
      <c r="E55" s="181"/>
    </row>
    <row r="56" ht="12.75">
      <c r="E56" s="181"/>
    </row>
    <row r="57" ht="12.75">
      <c r="E57" s="181"/>
    </row>
    <row r="58" ht="12.75">
      <c r="E58" s="181"/>
    </row>
    <row r="59" ht="12.75">
      <c r="E59" s="181"/>
    </row>
    <row r="60" ht="12.75">
      <c r="E60" s="181"/>
    </row>
    <row r="61" ht="12.75">
      <c r="E61" s="181"/>
    </row>
    <row r="62" ht="12.75">
      <c r="E62" s="181"/>
    </row>
    <row r="63" ht="12.75">
      <c r="E63" s="181"/>
    </row>
    <row r="64" ht="12.75">
      <c r="E64" s="181"/>
    </row>
    <row r="65" ht="12.75">
      <c r="E65" s="181"/>
    </row>
    <row r="66" ht="12.75">
      <c r="E66" s="181"/>
    </row>
    <row r="67" ht="12.75">
      <c r="E67" s="181"/>
    </row>
    <row r="68" ht="12.75">
      <c r="E68" s="181"/>
    </row>
    <row r="69" spans="1:2" ht="12.75">
      <c r="A69" s="237"/>
      <c r="B69" s="237"/>
    </row>
    <row r="70" spans="1:7" ht="12.75">
      <c r="A70" s="226"/>
      <c r="B70" s="226"/>
      <c r="C70" s="238"/>
      <c r="D70" s="238"/>
      <c r="E70" s="239"/>
      <c r="F70" s="238"/>
      <c r="G70" s="240"/>
    </row>
    <row r="71" spans="1:7" ht="12.75">
      <c r="A71" s="241"/>
      <c r="B71" s="241"/>
      <c r="C71" s="226"/>
      <c r="D71" s="226"/>
      <c r="E71" s="242"/>
      <c r="F71" s="226"/>
      <c r="G71" s="226"/>
    </row>
    <row r="72" spans="1:7" ht="12.75">
      <c r="A72" s="226"/>
      <c r="B72" s="226"/>
      <c r="C72" s="226"/>
      <c r="D72" s="226"/>
      <c r="E72" s="242"/>
      <c r="F72" s="226"/>
      <c r="G72" s="226"/>
    </row>
    <row r="73" spans="1:7" ht="12.75">
      <c r="A73" s="226"/>
      <c r="B73" s="226"/>
      <c r="C73" s="226"/>
      <c r="D73" s="226"/>
      <c r="E73" s="242"/>
      <c r="F73" s="226"/>
      <c r="G73" s="226"/>
    </row>
    <row r="74" spans="1:7" ht="12.75">
      <c r="A74" s="226"/>
      <c r="B74" s="226"/>
      <c r="C74" s="226"/>
      <c r="D74" s="226"/>
      <c r="E74" s="242"/>
      <c r="F74" s="226"/>
      <c r="G74" s="226"/>
    </row>
    <row r="75" spans="1:7" ht="12.75">
      <c r="A75" s="226"/>
      <c r="B75" s="226"/>
      <c r="C75" s="226"/>
      <c r="D75" s="226"/>
      <c r="E75" s="242"/>
      <c r="F75" s="226"/>
      <c r="G75" s="226"/>
    </row>
    <row r="76" spans="1:7" ht="12.75">
      <c r="A76" s="226"/>
      <c r="B76" s="226"/>
      <c r="C76" s="226"/>
      <c r="D76" s="226"/>
      <c r="E76" s="242"/>
      <c r="F76" s="226"/>
      <c r="G76" s="226"/>
    </row>
    <row r="77" spans="1:7" ht="12.75">
      <c r="A77" s="226"/>
      <c r="B77" s="226"/>
      <c r="C77" s="226"/>
      <c r="D77" s="226"/>
      <c r="E77" s="242"/>
      <c r="F77" s="226"/>
      <c r="G77" s="226"/>
    </row>
    <row r="78" spans="1:7" ht="12.75">
      <c r="A78" s="226"/>
      <c r="B78" s="226"/>
      <c r="C78" s="226"/>
      <c r="D78" s="226"/>
      <c r="E78" s="242"/>
      <c r="F78" s="226"/>
      <c r="G78" s="226"/>
    </row>
    <row r="79" spans="1:7" ht="12.75">
      <c r="A79" s="226"/>
      <c r="B79" s="226"/>
      <c r="C79" s="226"/>
      <c r="D79" s="226"/>
      <c r="E79" s="242"/>
      <c r="F79" s="226"/>
      <c r="G79" s="226"/>
    </row>
    <row r="80" spans="1:7" ht="12.75">
      <c r="A80" s="226"/>
      <c r="B80" s="226"/>
      <c r="C80" s="226"/>
      <c r="D80" s="226"/>
      <c r="E80" s="242"/>
      <c r="F80" s="226"/>
      <c r="G80" s="226"/>
    </row>
    <row r="81" spans="1:7" ht="12.75">
      <c r="A81" s="226"/>
      <c r="B81" s="226"/>
      <c r="C81" s="226"/>
      <c r="D81" s="226"/>
      <c r="E81" s="242"/>
      <c r="F81" s="226"/>
      <c r="G81" s="226"/>
    </row>
    <row r="82" spans="1:7" ht="12.75">
      <c r="A82" s="226"/>
      <c r="B82" s="226"/>
      <c r="C82" s="226"/>
      <c r="D82" s="226"/>
      <c r="E82" s="242"/>
      <c r="F82" s="226"/>
      <c r="G82" s="226"/>
    </row>
    <row r="83" spans="1:7" ht="12.75">
      <c r="A83" s="226"/>
      <c r="B83" s="226"/>
      <c r="C83" s="226"/>
      <c r="D83" s="226"/>
      <c r="E83" s="242"/>
      <c r="F83" s="226"/>
      <c r="G83" s="22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fitToHeight="1" fitToWidth="1" horizontalDpi="300" verticalDpi="300" orientation="portrait" paperSize="9" scale="99" r:id="rId1"/>
  <headerFooter alignWithMargins="0">
    <oddFooter>&amp;L&amp;9Zpracováno programem &amp;"Arial CE,Tučné"BUILDpower,  © RTS, a.s.&amp;R&amp;"Arial,Obyčejné"Strana &amp;P</oddFooter>
  </headerFooter>
  <colBreaks count="1" manualBreakCount="1">
    <brk id="7" max="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1" t="s">
        <v>591</v>
      </c>
      <c r="B1" s="62"/>
      <c r="C1" s="62"/>
      <c r="D1" s="62"/>
      <c r="E1" s="62"/>
      <c r="F1" s="62"/>
      <c r="G1" s="62"/>
    </row>
    <row r="2" spans="1:7" ht="12.75" customHeight="1">
      <c r="A2" s="63" t="s">
        <v>528</v>
      </c>
      <c r="B2" s="64"/>
      <c r="C2" s="65" t="s">
        <v>610</v>
      </c>
      <c r="D2" s="65" t="s">
        <v>618</v>
      </c>
      <c r="E2" s="66"/>
      <c r="F2" s="67" t="s">
        <v>529</v>
      </c>
      <c r="G2" s="68"/>
    </row>
    <row r="3" spans="1:7" ht="3" customHeight="1" hidden="1">
      <c r="A3" s="69"/>
      <c r="B3" s="70"/>
      <c r="C3" s="71"/>
      <c r="D3" s="71"/>
      <c r="E3" s="72"/>
      <c r="F3" s="73"/>
      <c r="G3" s="74"/>
    </row>
    <row r="4" spans="1:7" ht="12" customHeight="1">
      <c r="A4" s="75" t="s">
        <v>530</v>
      </c>
      <c r="B4" s="70"/>
      <c r="C4" s="71"/>
      <c r="D4" s="71"/>
      <c r="E4" s="72"/>
      <c r="F4" s="73" t="s">
        <v>531</v>
      </c>
      <c r="G4" s="76"/>
    </row>
    <row r="5" spans="1:7" ht="12.75" customHeight="1">
      <c r="A5" s="77" t="s">
        <v>615</v>
      </c>
      <c r="B5" s="78"/>
      <c r="C5" s="79" t="s">
        <v>616</v>
      </c>
      <c r="D5" s="80"/>
      <c r="E5" s="78"/>
      <c r="F5" s="73" t="s">
        <v>532</v>
      </c>
      <c r="G5" s="74"/>
    </row>
    <row r="6" spans="1:15" ht="12.75" customHeight="1">
      <c r="A6" s="75" t="s">
        <v>533</v>
      </c>
      <c r="B6" s="70"/>
      <c r="C6" s="71"/>
      <c r="D6" s="71"/>
      <c r="E6" s="72"/>
      <c r="F6" s="81" t="s">
        <v>534</v>
      </c>
      <c r="G6" s="82"/>
      <c r="O6" s="83"/>
    </row>
    <row r="7" spans="1:7" ht="12.75" customHeight="1">
      <c r="A7" s="84" t="s">
        <v>592</v>
      </c>
      <c r="B7" s="85"/>
      <c r="C7" s="86" t="s">
        <v>593</v>
      </c>
      <c r="D7" s="87"/>
      <c r="E7" s="87"/>
      <c r="F7" s="88" t="s">
        <v>535</v>
      </c>
      <c r="G7" s="82">
        <f>IF(G6=0,,ROUND((F30+F32)/G6,1))</f>
        <v>0</v>
      </c>
    </row>
    <row r="8" spans="1:9" ht="12.75">
      <c r="A8" s="89" t="s">
        <v>536</v>
      </c>
      <c r="B8" s="73"/>
      <c r="C8" s="292" t="s">
        <v>609</v>
      </c>
      <c r="D8" s="292"/>
      <c r="E8" s="293"/>
      <c r="F8" s="90" t="s">
        <v>537</v>
      </c>
      <c r="G8" s="91"/>
      <c r="H8" s="92"/>
      <c r="I8" s="93"/>
    </row>
    <row r="9" spans="1:8" ht="12.75">
      <c r="A9" s="89" t="s">
        <v>538</v>
      </c>
      <c r="B9" s="73"/>
      <c r="C9" s="292"/>
      <c r="D9" s="292"/>
      <c r="E9" s="293"/>
      <c r="F9" s="73"/>
      <c r="G9" s="94"/>
      <c r="H9" s="95"/>
    </row>
    <row r="10" spans="1:8" ht="12.75">
      <c r="A10" s="89" t="s">
        <v>539</v>
      </c>
      <c r="B10" s="73"/>
      <c r="C10" s="292" t="s">
        <v>608</v>
      </c>
      <c r="D10" s="292"/>
      <c r="E10" s="292"/>
      <c r="F10" s="96"/>
      <c r="G10" s="97"/>
      <c r="H10" s="98"/>
    </row>
    <row r="11" spans="1:57" ht="13.5" customHeight="1">
      <c r="A11" s="89" t="s">
        <v>540</v>
      </c>
      <c r="B11" s="73"/>
      <c r="C11" s="292" t="s">
        <v>607</v>
      </c>
      <c r="D11" s="292"/>
      <c r="E11" s="292"/>
      <c r="F11" s="99" t="s">
        <v>541</v>
      </c>
      <c r="G11" s="100"/>
      <c r="H11" s="95"/>
      <c r="BA11" s="101"/>
      <c r="BB11" s="101"/>
      <c r="BC11" s="101"/>
      <c r="BD11" s="101"/>
      <c r="BE11" s="101"/>
    </row>
    <row r="12" spans="1:8" ht="12.75" customHeight="1">
      <c r="A12" s="102" t="s">
        <v>542</v>
      </c>
      <c r="B12" s="70"/>
      <c r="C12" s="294"/>
      <c r="D12" s="294"/>
      <c r="E12" s="294"/>
      <c r="F12" s="103" t="s">
        <v>543</v>
      </c>
      <c r="G12" s="104"/>
      <c r="H12" s="95"/>
    </row>
    <row r="13" spans="1:8" ht="28.5" customHeight="1" thickBot="1">
      <c r="A13" s="105" t="s">
        <v>544</v>
      </c>
      <c r="B13" s="106"/>
      <c r="C13" s="106"/>
      <c r="D13" s="106"/>
      <c r="E13" s="107"/>
      <c r="F13" s="107"/>
      <c r="G13" s="108"/>
      <c r="H13" s="95"/>
    </row>
    <row r="14" spans="1:7" ht="17.25" customHeight="1" thickBot="1">
      <c r="A14" s="109" t="s">
        <v>545</v>
      </c>
      <c r="B14" s="110"/>
      <c r="C14" s="111"/>
      <c r="D14" s="112" t="s">
        <v>546</v>
      </c>
      <c r="E14" s="113"/>
      <c r="F14" s="113"/>
      <c r="G14" s="111"/>
    </row>
    <row r="15" spans="1:7" ht="15.75" customHeight="1">
      <c r="A15" s="114"/>
      <c r="B15" s="115" t="s">
        <v>547</v>
      </c>
      <c r="C15" s="116">
        <f>'03_ŠJ - Rek'!E40</f>
        <v>0</v>
      </c>
      <c r="D15" s="117"/>
      <c r="E15" s="118"/>
      <c r="F15" s="119"/>
      <c r="G15" s="116"/>
    </row>
    <row r="16" spans="1:7" ht="15.75" customHeight="1">
      <c r="A16" s="114" t="s">
        <v>548</v>
      </c>
      <c r="B16" s="115" t="s">
        <v>549</v>
      </c>
      <c r="C16" s="116">
        <f>'03_ŠJ - Rek'!F40</f>
        <v>0</v>
      </c>
      <c r="D16" s="69"/>
      <c r="E16" s="120"/>
      <c r="F16" s="121"/>
      <c r="G16" s="116"/>
    </row>
    <row r="17" spans="1:7" ht="15.75" customHeight="1">
      <c r="A17" s="114" t="s">
        <v>550</v>
      </c>
      <c r="B17" s="115" t="s">
        <v>551</v>
      </c>
      <c r="C17" s="116">
        <f>'03_ŠJ - Rek'!H40</f>
        <v>0</v>
      </c>
      <c r="D17" s="69"/>
      <c r="E17" s="120"/>
      <c r="F17" s="121"/>
      <c r="G17" s="116"/>
    </row>
    <row r="18" spans="1:7" ht="15.75" customHeight="1">
      <c r="A18" s="122" t="s">
        <v>552</v>
      </c>
      <c r="B18" s="123" t="s">
        <v>553</v>
      </c>
      <c r="C18" s="116">
        <f>'03_ŠJ - Rek'!G40</f>
        <v>0</v>
      </c>
      <c r="D18" s="69"/>
      <c r="E18" s="120"/>
      <c r="F18" s="121"/>
      <c r="G18" s="116"/>
    </row>
    <row r="19" spans="1:7" ht="15.75" customHeight="1">
      <c r="A19" s="124" t="s">
        <v>554</v>
      </c>
      <c r="B19" s="115"/>
      <c r="C19" s="116">
        <f>SUM(C15:C18)</f>
        <v>0</v>
      </c>
      <c r="D19" s="69"/>
      <c r="E19" s="120"/>
      <c r="F19" s="121"/>
      <c r="G19" s="116"/>
    </row>
    <row r="20" spans="1:7" ht="15.75" customHeight="1">
      <c r="A20" s="124"/>
      <c r="B20" s="115"/>
      <c r="C20" s="116"/>
      <c r="D20" s="69"/>
      <c r="E20" s="120"/>
      <c r="F20" s="121"/>
      <c r="G20" s="116"/>
    </row>
    <row r="21" spans="1:7" ht="15.75" customHeight="1">
      <c r="A21" s="124" t="s">
        <v>527</v>
      </c>
      <c r="B21" s="115"/>
      <c r="C21" s="116">
        <f>'03_ŠJ - Rek'!I40</f>
        <v>0</v>
      </c>
      <c r="D21" s="69"/>
      <c r="E21" s="120"/>
      <c r="F21" s="121"/>
      <c r="G21" s="116"/>
    </row>
    <row r="22" spans="1:7" ht="15.75" customHeight="1">
      <c r="A22" s="125" t="s">
        <v>555</v>
      </c>
      <c r="B22" s="95"/>
      <c r="C22" s="116">
        <f>C19+C21</f>
        <v>0</v>
      </c>
      <c r="D22" s="69"/>
      <c r="E22" s="120"/>
      <c r="F22" s="121"/>
      <c r="G22" s="116"/>
    </row>
    <row r="23" spans="1:7" ht="15.75" customHeight="1" thickBot="1">
      <c r="A23" s="295" t="s">
        <v>556</v>
      </c>
      <c r="B23" s="296"/>
      <c r="C23" s="126">
        <f>C22+G23</f>
        <v>0</v>
      </c>
      <c r="D23" s="127"/>
      <c r="E23" s="128"/>
      <c r="F23" s="129"/>
      <c r="G23" s="116"/>
    </row>
    <row r="24" spans="1:7" ht="12.75">
      <c r="A24" s="130" t="s">
        <v>557</v>
      </c>
      <c r="B24" s="131"/>
      <c r="C24" s="132"/>
      <c r="D24" s="131" t="s">
        <v>558</v>
      </c>
      <c r="E24" s="131"/>
      <c r="F24" s="133" t="s">
        <v>559</v>
      </c>
      <c r="G24" s="134"/>
    </row>
    <row r="25" spans="1:7" ht="12.75">
      <c r="A25" s="125" t="s">
        <v>560</v>
      </c>
      <c r="B25" s="95"/>
      <c r="C25" s="135"/>
      <c r="D25" s="95" t="s">
        <v>560</v>
      </c>
      <c r="F25" s="136" t="s">
        <v>560</v>
      </c>
      <c r="G25" s="137"/>
    </row>
    <row r="26" spans="1:7" ht="37.5" customHeight="1">
      <c r="A26" s="125" t="s">
        <v>561</v>
      </c>
      <c r="B26" s="138"/>
      <c r="C26" s="135"/>
      <c r="D26" s="95" t="s">
        <v>561</v>
      </c>
      <c r="F26" s="136" t="s">
        <v>561</v>
      </c>
      <c r="G26" s="137"/>
    </row>
    <row r="27" spans="1:7" ht="12.75">
      <c r="A27" s="125"/>
      <c r="B27" s="139"/>
      <c r="C27" s="135"/>
      <c r="D27" s="95"/>
      <c r="F27" s="136"/>
      <c r="G27" s="137"/>
    </row>
    <row r="28" spans="1:7" ht="12.75">
      <c r="A28" s="125" t="s">
        <v>562</v>
      </c>
      <c r="B28" s="95"/>
      <c r="C28" s="135"/>
      <c r="D28" s="136" t="s">
        <v>563</v>
      </c>
      <c r="E28" s="135"/>
      <c r="F28" s="140" t="s">
        <v>563</v>
      </c>
      <c r="G28" s="137"/>
    </row>
    <row r="29" spans="1:7" ht="69" customHeight="1">
      <c r="A29" s="125"/>
      <c r="B29" s="95"/>
      <c r="C29" s="141"/>
      <c r="D29" s="142"/>
      <c r="E29" s="141"/>
      <c r="F29" s="95"/>
      <c r="G29" s="137"/>
    </row>
    <row r="30" spans="1:7" ht="12.75">
      <c r="A30" s="143" t="s">
        <v>516</v>
      </c>
      <c r="B30" s="144"/>
      <c r="C30" s="145">
        <v>21</v>
      </c>
      <c r="D30" s="144" t="s">
        <v>564</v>
      </c>
      <c r="E30" s="146"/>
      <c r="F30" s="287">
        <f>C23-F32</f>
        <v>0</v>
      </c>
      <c r="G30" s="288"/>
    </row>
    <row r="31" spans="1:7" ht="12.75">
      <c r="A31" s="143" t="s">
        <v>565</v>
      </c>
      <c r="B31" s="144"/>
      <c r="C31" s="145">
        <f>C30</f>
        <v>21</v>
      </c>
      <c r="D31" s="144" t="s">
        <v>566</v>
      </c>
      <c r="E31" s="146"/>
      <c r="F31" s="287">
        <f>ROUND(PRODUCT(F30,C31/100),0)</f>
        <v>0</v>
      </c>
      <c r="G31" s="288"/>
    </row>
    <row r="32" spans="1:7" ht="12.75">
      <c r="A32" s="143" t="s">
        <v>516</v>
      </c>
      <c r="B32" s="144"/>
      <c r="C32" s="145">
        <v>0</v>
      </c>
      <c r="D32" s="144" t="s">
        <v>566</v>
      </c>
      <c r="E32" s="146"/>
      <c r="F32" s="287">
        <v>0</v>
      </c>
      <c r="G32" s="288"/>
    </row>
    <row r="33" spans="1:7" ht="12.75">
      <c r="A33" s="143" t="s">
        <v>565</v>
      </c>
      <c r="B33" s="147"/>
      <c r="C33" s="148">
        <f>C32</f>
        <v>0</v>
      </c>
      <c r="D33" s="144" t="s">
        <v>566</v>
      </c>
      <c r="E33" s="121"/>
      <c r="F33" s="287">
        <f>ROUND(PRODUCT(F32,C33/100),0)</f>
        <v>0</v>
      </c>
      <c r="G33" s="288"/>
    </row>
    <row r="34" spans="1:7" s="152" customFormat="1" ht="19.5" customHeight="1" thickBot="1">
      <c r="A34" s="149" t="s">
        <v>567</v>
      </c>
      <c r="B34" s="150"/>
      <c r="C34" s="150"/>
      <c r="D34" s="150"/>
      <c r="E34" s="151"/>
      <c r="F34" s="289">
        <f>ROUND(SUM(F30:F33),0)</f>
        <v>0</v>
      </c>
      <c r="G34" s="290"/>
    </row>
    <row r="36" spans="1:8" ht="12.75">
      <c r="A36" s="2" t="s">
        <v>568</v>
      </c>
      <c r="B36" s="2"/>
      <c r="C36" s="2"/>
      <c r="D36" s="2"/>
      <c r="E36" s="2"/>
      <c r="F36" s="2"/>
      <c r="G36" s="2"/>
      <c r="H36" s="1" t="s">
        <v>508</v>
      </c>
    </row>
    <row r="37" spans="1:8" ht="14.25" customHeight="1">
      <c r="A37" s="2"/>
      <c r="B37" s="291"/>
      <c r="C37" s="291"/>
      <c r="D37" s="291"/>
      <c r="E37" s="291"/>
      <c r="F37" s="291"/>
      <c r="G37" s="291"/>
      <c r="H37" s="1" t="s">
        <v>508</v>
      </c>
    </row>
    <row r="38" spans="1:8" ht="12.75" customHeight="1">
      <c r="A38" s="153"/>
      <c r="B38" s="291"/>
      <c r="C38" s="291"/>
      <c r="D38" s="291"/>
      <c r="E38" s="291"/>
      <c r="F38" s="291"/>
      <c r="G38" s="291"/>
      <c r="H38" s="1" t="s">
        <v>508</v>
      </c>
    </row>
    <row r="39" spans="1:8" ht="12.75">
      <c r="A39" s="153"/>
      <c r="B39" s="291"/>
      <c r="C39" s="291"/>
      <c r="D39" s="291"/>
      <c r="E39" s="291"/>
      <c r="F39" s="291"/>
      <c r="G39" s="291"/>
      <c r="H39" s="1" t="s">
        <v>508</v>
      </c>
    </row>
    <row r="40" spans="1:8" ht="12.75">
      <c r="A40" s="153"/>
      <c r="B40" s="291"/>
      <c r="C40" s="291"/>
      <c r="D40" s="291"/>
      <c r="E40" s="291"/>
      <c r="F40" s="291"/>
      <c r="G40" s="291"/>
      <c r="H40" s="1" t="s">
        <v>508</v>
      </c>
    </row>
    <row r="41" spans="1:8" ht="12.75">
      <c r="A41" s="153"/>
      <c r="B41" s="291"/>
      <c r="C41" s="291"/>
      <c r="D41" s="291"/>
      <c r="E41" s="291"/>
      <c r="F41" s="291"/>
      <c r="G41" s="291"/>
      <c r="H41" s="1" t="s">
        <v>508</v>
      </c>
    </row>
    <row r="42" spans="1:8" ht="12.75">
      <c r="A42" s="153"/>
      <c r="B42" s="291"/>
      <c r="C42" s="291"/>
      <c r="D42" s="291"/>
      <c r="E42" s="291"/>
      <c r="F42" s="291"/>
      <c r="G42" s="291"/>
      <c r="H42" s="1" t="s">
        <v>508</v>
      </c>
    </row>
    <row r="43" spans="1:8" ht="12.75">
      <c r="A43" s="153"/>
      <c r="B43" s="291"/>
      <c r="C43" s="291"/>
      <c r="D43" s="291"/>
      <c r="E43" s="291"/>
      <c r="F43" s="291"/>
      <c r="G43" s="291"/>
      <c r="H43" s="1" t="s">
        <v>508</v>
      </c>
    </row>
    <row r="44" spans="1:8" ht="12.75" customHeight="1">
      <c r="A44" s="153"/>
      <c r="B44" s="291"/>
      <c r="C44" s="291"/>
      <c r="D44" s="291"/>
      <c r="E44" s="291"/>
      <c r="F44" s="291"/>
      <c r="G44" s="291"/>
      <c r="H44" s="1" t="s">
        <v>508</v>
      </c>
    </row>
    <row r="45" spans="1:8" ht="12.75" customHeight="1">
      <c r="A45" s="153"/>
      <c r="B45" s="291"/>
      <c r="C45" s="291"/>
      <c r="D45" s="291"/>
      <c r="E45" s="291"/>
      <c r="F45" s="291"/>
      <c r="G45" s="291"/>
      <c r="H45" s="1" t="s">
        <v>508</v>
      </c>
    </row>
    <row r="46" spans="2:7" ht="12.75">
      <c r="B46" s="286"/>
      <c r="C46" s="286"/>
      <c r="D46" s="286"/>
      <c r="E46" s="286"/>
      <c r="F46" s="286"/>
      <c r="G46" s="286"/>
    </row>
    <row r="47" spans="2:7" ht="12.75">
      <c r="B47" s="286"/>
      <c r="C47" s="286"/>
      <c r="D47" s="286"/>
      <c r="E47" s="286"/>
      <c r="F47" s="286"/>
      <c r="G47" s="286"/>
    </row>
    <row r="48" spans="2:7" ht="12.75">
      <c r="B48" s="286"/>
      <c r="C48" s="286"/>
      <c r="D48" s="286"/>
      <c r="E48" s="286"/>
      <c r="F48" s="286"/>
      <c r="G48" s="286"/>
    </row>
    <row r="49" spans="2:7" ht="12.75">
      <c r="B49" s="286"/>
      <c r="C49" s="286"/>
      <c r="D49" s="286"/>
      <c r="E49" s="286"/>
      <c r="F49" s="286"/>
      <c r="G49" s="286"/>
    </row>
    <row r="50" spans="2:7" ht="12.75">
      <c r="B50" s="286"/>
      <c r="C50" s="286"/>
      <c r="D50" s="286"/>
      <c r="E50" s="286"/>
      <c r="F50" s="286"/>
      <c r="G50" s="286"/>
    </row>
    <row r="51" spans="2:7" ht="12.75">
      <c r="B51" s="286"/>
      <c r="C51" s="286"/>
      <c r="D51" s="286"/>
      <c r="E51" s="286"/>
      <c r="F51" s="286"/>
      <c r="G51" s="286"/>
    </row>
  </sheetData>
  <sheetProtection/>
  <mergeCells count="18">
    <mergeCell ref="C12:E12"/>
    <mergeCell ref="A23:B23"/>
    <mergeCell ref="C8:E8"/>
    <mergeCell ref="C9:E9"/>
    <mergeCell ref="C10:E10"/>
    <mergeCell ref="C11:E11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79" t="s">
        <v>509</v>
      </c>
      <c r="B1" s="280"/>
      <c r="C1" s="154" t="s">
        <v>594</v>
      </c>
      <c r="D1" s="155"/>
      <c r="E1" s="156"/>
      <c r="F1" s="155"/>
      <c r="G1" s="157" t="s">
        <v>569</v>
      </c>
      <c r="H1" s="158" t="s">
        <v>610</v>
      </c>
      <c r="I1" s="159"/>
    </row>
    <row r="2" spans="1:9" ht="13.5" thickBot="1">
      <c r="A2" s="297" t="s">
        <v>570</v>
      </c>
      <c r="B2" s="282"/>
      <c r="C2" s="160" t="s">
        <v>617</v>
      </c>
      <c r="D2" s="161"/>
      <c r="E2" s="162"/>
      <c r="F2" s="161"/>
      <c r="G2" s="298" t="s">
        <v>618</v>
      </c>
      <c r="H2" s="299"/>
      <c r="I2" s="300"/>
    </row>
    <row r="3" ht="13.5" thickTop="1">
      <c r="F3" s="95"/>
    </row>
    <row r="4" spans="1:9" ht="19.5" customHeight="1">
      <c r="A4" s="163" t="s">
        <v>571</v>
      </c>
      <c r="B4" s="164"/>
      <c r="C4" s="164"/>
      <c r="D4" s="164"/>
      <c r="E4" s="165"/>
      <c r="F4" s="164"/>
      <c r="G4" s="164"/>
      <c r="H4" s="164"/>
      <c r="I4" s="164"/>
    </row>
    <row r="5" ht="13.5" thickBot="1"/>
    <row r="6" spans="1:9" s="95" customFormat="1" ht="13.5" thickBot="1">
      <c r="A6" s="166"/>
      <c r="B6" s="167" t="s">
        <v>572</v>
      </c>
      <c r="C6" s="167"/>
      <c r="D6" s="168"/>
      <c r="E6" s="169" t="s">
        <v>523</v>
      </c>
      <c r="F6" s="170" t="s">
        <v>524</v>
      </c>
      <c r="G6" s="170" t="s">
        <v>525</v>
      </c>
      <c r="H6" s="170" t="s">
        <v>526</v>
      </c>
      <c r="I6" s="171" t="s">
        <v>527</v>
      </c>
    </row>
    <row r="7" spans="1:9" s="95" customFormat="1" ht="12.75">
      <c r="A7" s="243" t="str">
        <f>'03_ŠJ - Pol'!B7</f>
        <v>1</v>
      </c>
      <c r="B7" s="54" t="str">
        <f>'03_ŠJ - Pol'!C7</f>
        <v>Zemní práce</v>
      </c>
      <c r="D7" s="172"/>
      <c r="E7" s="244">
        <f>'03_ŠJ - Pol'!BA38</f>
        <v>0</v>
      </c>
      <c r="F7" s="245">
        <f>'03_ŠJ - Pol'!BB38</f>
        <v>0</v>
      </c>
      <c r="G7" s="245">
        <f>'03_ŠJ - Pol'!BC38</f>
        <v>0</v>
      </c>
      <c r="H7" s="245">
        <f>'03_ŠJ - Pol'!BD38</f>
        <v>0</v>
      </c>
      <c r="I7" s="246">
        <f>'03_ŠJ - Pol'!BE38</f>
        <v>0</v>
      </c>
    </row>
    <row r="8" spans="1:9" s="95" customFormat="1" ht="12.75">
      <c r="A8" s="243" t="str">
        <f>'03_ŠJ - Pol'!B39</f>
        <v>2</v>
      </c>
      <c r="B8" s="54" t="str">
        <f>'03_ŠJ - Pol'!C39</f>
        <v>Základy a zvláštní zakládání</v>
      </c>
      <c r="D8" s="172"/>
      <c r="E8" s="244">
        <f>'03_ŠJ - Pol'!BA54</f>
        <v>0</v>
      </c>
      <c r="F8" s="245">
        <f>'03_ŠJ - Pol'!BB54</f>
        <v>0</v>
      </c>
      <c r="G8" s="245">
        <f>'03_ŠJ - Pol'!BC54</f>
        <v>0</v>
      </c>
      <c r="H8" s="245">
        <f>'03_ŠJ - Pol'!BD54</f>
        <v>0</v>
      </c>
      <c r="I8" s="246">
        <f>'03_ŠJ - Pol'!BE54</f>
        <v>0</v>
      </c>
    </row>
    <row r="9" spans="1:9" s="95" customFormat="1" ht="12.75">
      <c r="A9" s="243" t="str">
        <f>'03_ŠJ - Pol'!B55</f>
        <v>3</v>
      </c>
      <c r="B9" s="54" t="str">
        <f>'03_ŠJ - Pol'!C55</f>
        <v>Svislé a kompletní konstrukce</v>
      </c>
      <c r="D9" s="172"/>
      <c r="E9" s="244">
        <f>'03_ŠJ - Pol'!BA60</f>
        <v>0</v>
      </c>
      <c r="F9" s="245">
        <f>'03_ŠJ - Pol'!BB60</f>
        <v>0</v>
      </c>
      <c r="G9" s="245">
        <f>'03_ŠJ - Pol'!BC60</f>
        <v>0</v>
      </c>
      <c r="H9" s="245">
        <f>'03_ŠJ - Pol'!BD60</f>
        <v>0</v>
      </c>
      <c r="I9" s="246">
        <f>'03_ŠJ - Pol'!BE60</f>
        <v>0</v>
      </c>
    </row>
    <row r="10" spans="1:9" s="95" customFormat="1" ht="12.75">
      <c r="A10" s="243" t="str">
        <f>'03_ŠJ - Pol'!B61</f>
        <v>61</v>
      </c>
      <c r="B10" s="54" t="str">
        <f>'03_ŠJ - Pol'!C61</f>
        <v>Upravy povrchů vnitřní</v>
      </c>
      <c r="D10" s="172"/>
      <c r="E10" s="244">
        <f>'03_ŠJ - Pol'!BA76</f>
        <v>0</v>
      </c>
      <c r="F10" s="245">
        <f>'03_ŠJ - Pol'!BB76</f>
        <v>0</v>
      </c>
      <c r="G10" s="245">
        <f>'03_ŠJ - Pol'!BC76</f>
        <v>0</v>
      </c>
      <c r="H10" s="245">
        <f>'03_ŠJ - Pol'!BD76</f>
        <v>0</v>
      </c>
      <c r="I10" s="246">
        <f>'03_ŠJ - Pol'!BE76</f>
        <v>0</v>
      </c>
    </row>
    <row r="11" spans="1:9" s="95" customFormat="1" ht="12.75">
      <c r="A11" s="243" t="str">
        <f>'03_ŠJ - Pol'!B77</f>
        <v>62</v>
      </c>
      <c r="B11" s="54" t="str">
        <f>'03_ŠJ - Pol'!C77</f>
        <v>Úpravy povrchů vnější</v>
      </c>
      <c r="D11" s="172"/>
      <c r="E11" s="244">
        <f>'03_ŠJ - Pol'!BA114</f>
        <v>0</v>
      </c>
      <c r="F11" s="245">
        <f>'03_ŠJ - Pol'!BB114</f>
        <v>0</v>
      </c>
      <c r="G11" s="245">
        <f>'03_ŠJ - Pol'!BC114</f>
        <v>0</v>
      </c>
      <c r="H11" s="245">
        <f>'03_ŠJ - Pol'!BD114</f>
        <v>0</v>
      </c>
      <c r="I11" s="246">
        <f>'03_ŠJ - Pol'!BE114</f>
        <v>0</v>
      </c>
    </row>
    <row r="12" spans="1:9" s="95" customFormat="1" ht="12.75">
      <c r="A12" s="243" t="str">
        <f>'03_ŠJ - Pol'!B115</f>
        <v>63</v>
      </c>
      <c r="B12" s="54" t="str">
        <f>'03_ŠJ - Pol'!C115</f>
        <v>Podlahy a podlahové konstrukce</v>
      </c>
      <c r="D12" s="172"/>
      <c r="E12" s="244">
        <f>'03_ŠJ - Pol'!BA118</f>
        <v>0</v>
      </c>
      <c r="F12" s="245">
        <f>'03_ŠJ - Pol'!BB118</f>
        <v>0</v>
      </c>
      <c r="G12" s="245">
        <f>'03_ŠJ - Pol'!BC118</f>
        <v>0</v>
      </c>
      <c r="H12" s="245">
        <f>'03_ŠJ - Pol'!BD118</f>
        <v>0</v>
      </c>
      <c r="I12" s="246">
        <f>'03_ŠJ - Pol'!BE118</f>
        <v>0</v>
      </c>
    </row>
    <row r="13" spans="1:9" s="95" customFormat="1" ht="12.75">
      <c r="A13" s="243" t="str">
        <f>'03_ŠJ - Pol'!B119</f>
        <v>64</v>
      </c>
      <c r="B13" s="54" t="str">
        <f>'03_ŠJ - Pol'!C119</f>
        <v>Výplně otvorů</v>
      </c>
      <c r="D13" s="172"/>
      <c r="E13" s="244">
        <f>'03_ŠJ - Pol'!BA122</f>
        <v>0</v>
      </c>
      <c r="F13" s="245">
        <f>'03_ŠJ - Pol'!BB122</f>
        <v>0</v>
      </c>
      <c r="G13" s="245">
        <f>'03_ŠJ - Pol'!BC122</f>
        <v>0</v>
      </c>
      <c r="H13" s="245">
        <f>'03_ŠJ - Pol'!BD122</f>
        <v>0</v>
      </c>
      <c r="I13" s="246">
        <f>'03_ŠJ - Pol'!BE122</f>
        <v>0</v>
      </c>
    </row>
    <row r="14" spans="1:9" s="95" customFormat="1" ht="12.75">
      <c r="A14" s="243" t="str">
        <f>'03_ŠJ - Pol'!B123</f>
        <v>91</v>
      </c>
      <c r="B14" s="54" t="str">
        <f>'03_ŠJ - Pol'!C123</f>
        <v>Doplňující práce na komunikaci</v>
      </c>
      <c r="D14" s="172"/>
      <c r="E14" s="244">
        <f>'03_ŠJ - Pol'!BA126</f>
        <v>0</v>
      </c>
      <c r="F14" s="245">
        <f>'03_ŠJ - Pol'!BB126</f>
        <v>0</v>
      </c>
      <c r="G14" s="245">
        <f>'03_ŠJ - Pol'!BC126</f>
        <v>0</v>
      </c>
      <c r="H14" s="245">
        <f>'03_ŠJ - Pol'!BD126</f>
        <v>0</v>
      </c>
      <c r="I14" s="246">
        <f>'03_ŠJ - Pol'!BE126</f>
        <v>0</v>
      </c>
    </row>
    <row r="15" spans="1:9" s="95" customFormat="1" ht="12.75">
      <c r="A15" s="243" t="str">
        <f>'03_ŠJ - Pol'!B127</f>
        <v>94</v>
      </c>
      <c r="B15" s="54" t="str">
        <f>'03_ŠJ - Pol'!C127</f>
        <v>Lešení a stavební výtahy</v>
      </c>
      <c r="D15" s="172"/>
      <c r="E15" s="244">
        <f>'03_ŠJ - Pol'!BA136</f>
        <v>0</v>
      </c>
      <c r="F15" s="245">
        <f>'03_ŠJ - Pol'!BB136</f>
        <v>0</v>
      </c>
      <c r="G15" s="245">
        <f>'03_ŠJ - Pol'!BC136</f>
        <v>0</v>
      </c>
      <c r="H15" s="245">
        <f>'03_ŠJ - Pol'!BD136</f>
        <v>0</v>
      </c>
      <c r="I15" s="246">
        <f>'03_ŠJ - Pol'!BE136</f>
        <v>0</v>
      </c>
    </row>
    <row r="16" spans="1:9" s="95" customFormat="1" ht="12.75">
      <c r="A16" s="243" t="str">
        <f>'03_ŠJ - Pol'!B137</f>
        <v>95</v>
      </c>
      <c r="B16" s="54" t="str">
        <f>'03_ŠJ - Pol'!C137</f>
        <v>Dokončovací konstrukce na pozemních stavbách</v>
      </c>
      <c r="D16" s="172"/>
      <c r="E16" s="244">
        <f>'03_ŠJ - Pol'!BA142</f>
        <v>0</v>
      </c>
      <c r="F16" s="245">
        <f>'03_ŠJ - Pol'!BB142</f>
        <v>0</v>
      </c>
      <c r="G16" s="245">
        <f>'03_ŠJ - Pol'!BC142</f>
        <v>0</v>
      </c>
      <c r="H16" s="245">
        <f>'03_ŠJ - Pol'!BD142</f>
        <v>0</v>
      </c>
      <c r="I16" s="246">
        <f>'03_ŠJ - Pol'!BE142</f>
        <v>0</v>
      </c>
    </row>
    <row r="17" spans="1:9" s="95" customFormat="1" ht="12.75">
      <c r="A17" s="243" t="str">
        <f>'03_ŠJ - Pol'!B143</f>
        <v>96</v>
      </c>
      <c r="B17" s="54" t="str">
        <f>'03_ŠJ - Pol'!C143</f>
        <v>Bourání konstrukcí</v>
      </c>
      <c r="D17" s="172"/>
      <c r="E17" s="244">
        <f>'03_ŠJ - Pol'!BA166</f>
        <v>0</v>
      </c>
      <c r="F17" s="245">
        <f>'03_ŠJ - Pol'!BB166</f>
        <v>0</v>
      </c>
      <c r="G17" s="245">
        <f>'03_ŠJ - Pol'!BC166</f>
        <v>0</v>
      </c>
      <c r="H17" s="245">
        <f>'03_ŠJ - Pol'!BD166</f>
        <v>0</v>
      </c>
      <c r="I17" s="246">
        <f>'03_ŠJ - Pol'!BE166</f>
        <v>0</v>
      </c>
    </row>
    <row r="18" spans="1:9" s="95" customFormat="1" ht="12.75">
      <c r="A18" s="243" t="str">
        <f>'03_ŠJ - Pol'!B167</f>
        <v>97</v>
      </c>
      <c r="B18" s="54" t="str">
        <f>'03_ŠJ - Pol'!C167</f>
        <v>Prorážení otvorů</v>
      </c>
      <c r="D18" s="172"/>
      <c r="E18" s="244">
        <f>'03_ŠJ - Pol'!BA184</f>
        <v>0</v>
      </c>
      <c r="F18" s="245">
        <f>'03_ŠJ - Pol'!BB184</f>
        <v>0</v>
      </c>
      <c r="G18" s="245">
        <f>'03_ŠJ - Pol'!BC184</f>
        <v>0</v>
      </c>
      <c r="H18" s="245">
        <f>'03_ŠJ - Pol'!BD184</f>
        <v>0</v>
      </c>
      <c r="I18" s="246">
        <f>'03_ŠJ - Pol'!BE184</f>
        <v>0</v>
      </c>
    </row>
    <row r="19" spans="1:9" s="95" customFormat="1" ht="12.75">
      <c r="A19" s="243" t="str">
        <f>'03_ŠJ - Pol'!B185</f>
        <v>99</v>
      </c>
      <c r="B19" s="54" t="str">
        <f>'03_ŠJ - Pol'!C185</f>
        <v>Staveništní přesun hmot</v>
      </c>
      <c r="D19" s="172"/>
      <c r="E19" s="244">
        <f>'03_ŠJ - Pol'!BA187</f>
        <v>0</v>
      </c>
      <c r="F19" s="245">
        <f>'03_ŠJ - Pol'!BB187</f>
        <v>0</v>
      </c>
      <c r="G19" s="245">
        <f>'03_ŠJ - Pol'!BC187</f>
        <v>0</v>
      </c>
      <c r="H19" s="245">
        <f>'03_ŠJ - Pol'!BD187</f>
        <v>0</v>
      </c>
      <c r="I19" s="246">
        <f>'03_ŠJ - Pol'!BE187</f>
        <v>0</v>
      </c>
    </row>
    <row r="20" spans="1:9" s="95" customFormat="1" ht="12.75">
      <c r="A20" s="243" t="str">
        <f>'03_ŠJ - Pol'!B188</f>
        <v>713</v>
      </c>
      <c r="B20" s="54" t="str">
        <f>'03_ŠJ - Pol'!C188</f>
        <v>Izolace tepelné</v>
      </c>
      <c r="D20" s="172"/>
      <c r="E20" s="244">
        <f>'03_ŠJ - Pol'!BA207</f>
        <v>0</v>
      </c>
      <c r="F20" s="245">
        <f>'03_ŠJ - Pol'!BB207</f>
        <v>0</v>
      </c>
      <c r="G20" s="245">
        <f>'03_ŠJ - Pol'!BC207</f>
        <v>0</v>
      </c>
      <c r="H20" s="245">
        <f>'03_ŠJ - Pol'!BD207</f>
        <v>0</v>
      </c>
      <c r="I20" s="246">
        <f>'03_ŠJ - Pol'!BE207</f>
        <v>0</v>
      </c>
    </row>
    <row r="21" spans="1:9" s="95" customFormat="1" ht="12.75">
      <c r="A21" s="243" t="str">
        <f>'03_ŠJ - Pol'!B208</f>
        <v>722</v>
      </c>
      <c r="B21" s="54" t="str">
        <f>'03_ŠJ - Pol'!C208</f>
        <v>Vnitřní vodovod</v>
      </c>
      <c r="D21" s="172"/>
      <c r="E21" s="244">
        <f>'03_ŠJ - Pol'!BA211</f>
        <v>0</v>
      </c>
      <c r="F21" s="245">
        <f>'03_ŠJ - Pol'!BB211</f>
        <v>0</v>
      </c>
      <c r="G21" s="245">
        <f>'03_ŠJ - Pol'!BC211</f>
        <v>0</v>
      </c>
      <c r="H21" s="245">
        <f>'03_ŠJ - Pol'!BD211</f>
        <v>0</v>
      </c>
      <c r="I21" s="246">
        <f>'03_ŠJ - Pol'!BE211</f>
        <v>0</v>
      </c>
    </row>
    <row r="22" spans="1:9" s="95" customFormat="1" ht="12.75">
      <c r="A22" s="243" t="str">
        <f>'03_ŠJ - Pol'!B212</f>
        <v>725</v>
      </c>
      <c r="B22" s="54" t="str">
        <f>'03_ŠJ - Pol'!C212</f>
        <v>Zařizovací předměty</v>
      </c>
      <c r="D22" s="172"/>
      <c r="E22" s="244">
        <f>'03_ŠJ - Pol'!BA224</f>
        <v>0</v>
      </c>
      <c r="F22" s="245">
        <f>'03_ŠJ - Pol'!BB224</f>
        <v>0</v>
      </c>
      <c r="G22" s="245">
        <f>'03_ŠJ - Pol'!BC224</f>
        <v>0</v>
      </c>
      <c r="H22" s="245">
        <f>'03_ŠJ - Pol'!BD224</f>
        <v>0</v>
      </c>
      <c r="I22" s="246">
        <f>'03_ŠJ - Pol'!BE224</f>
        <v>0</v>
      </c>
    </row>
    <row r="23" spans="1:9" s="95" customFormat="1" ht="12.75">
      <c r="A23" s="243" t="str">
        <f>'03_ŠJ - Pol'!B225</f>
        <v>731</v>
      </c>
      <c r="B23" s="54" t="str">
        <f>'03_ŠJ - Pol'!C225</f>
        <v>Kotelny</v>
      </c>
      <c r="D23" s="172"/>
      <c r="E23" s="244">
        <f>'03_ŠJ - Pol'!BA238</f>
        <v>0</v>
      </c>
      <c r="F23" s="245">
        <f>'03_ŠJ - Pol'!BB238</f>
        <v>0</v>
      </c>
      <c r="G23" s="245">
        <f>'03_ŠJ - Pol'!BC238</f>
        <v>0</v>
      </c>
      <c r="H23" s="245">
        <f>'03_ŠJ - Pol'!BD238</f>
        <v>0</v>
      </c>
      <c r="I23" s="246">
        <f>'03_ŠJ - Pol'!BE238</f>
        <v>0</v>
      </c>
    </row>
    <row r="24" spans="1:9" s="95" customFormat="1" ht="12.75">
      <c r="A24" s="243" t="str">
        <f>'03_ŠJ - Pol'!B239</f>
        <v>732</v>
      </c>
      <c r="B24" s="54" t="str">
        <f>'03_ŠJ - Pol'!C239</f>
        <v>Strojovny</v>
      </c>
      <c r="D24" s="172"/>
      <c r="E24" s="244">
        <f>'03_ŠJ - Pol'!BA245</f>
        <v>0</v>
      </c>
      <c r="F24" s="245">
        <f>'03_ŠJ - Pol'!BB245</f>
        <v>0</v>
      </c>
      <c r="G24" s="245">
        <f>'03_ŠJ - Pol'!BC245</f>
        <v>0</v>
      </c>
      <c r="H24" s="245">
        <f>'03_ŠJ - Pol'!BD245</f>
        <v>0</v>
      </c>
      <c r="I24" s="246">
        <f>'03_ŠJ - Pol'!BE245</f>
        <v>0</v>
      </c>
    </row>
    <row r="25" spans="1:9" s="95" customFormat="1" ht="12.75">
      <c r="A25" s="243" t="str">
        <f>'03_ŠJ - Pol'!B246</f>
        <v>733</v>
      </c>
      <c r="B25" s="54" t="str">
        <f>'03_ŠJ - Pol'!C246</f>
        <v>Rozvod potrubí</v>
      </c>
      <c r="D25" s="172"/>
      <c r="E25" s="244">
        <f>'03_ŠJ - Pol'!BA265</f>
        <v>0</v>
      </c>
      <c r="F25" s="245">
        <f>'03_ŠJ - Pol'!BB265</f>
        <v>0</v>
      </c>
      <c r="G25" s="245">
        <f>'03_ŠJ - Pol'!BC265</f>
        <v>0</v>
      </c>
      <c r="H25" s="245">
        <f>'03_ŠJ - Pol'!BD265</f>
        <v>0</v>
      </c>
      <c r="I25" s="246">
        <f>'03_ŠJ - Pol'!BE265</f>
        <v>0</v>
      </c>
    </row>
    <row r="26" spans="1:9" s="95" customFormat="1" ht="12.75">
      <c r="A26" s="243" t="str">
        <f>'03_ŠJ - Pol'!B266</f>
        <v>734</v>
      </c>
      <c r="B26" s="54" t="str">
        <f>'03_ŠJ - Pol'!C266</f>
        <v>Armatury</v>
      </c>
      <c r="D26" s="172"/>
      <c r="E26" s="244">
        <f>'03_ŠJ - Pol'!BA302</f>
        <v>0</v>
      </c>
      <c r="F26" s="245">
        <f>'03_ŠJ - Pol'!BB302</f>
        <v>0</v>
      </c>
      <c r="G26" s="245">
        <f>'03_ŠJ - Pol'!BC302</f>
        <v>0</v>
      </c>
      <c r="H26" s="245">
        <f>'03_ŠJ - Pol'!BD302</f>
        <v>0</v>
      </c>
      <c r="I26" s="246">
        <f>'03_ŠJ - Pol'!BE302</f>
        <v>0</v>
      </c>
    </row>
    <row r="27" spans="1:9" s="95" customFormat="1" ht="12.75">
      <c r="A27" s="243" t="str">
        <f>'03_ŠJ - Pol'!B303</f>
        <v>735</v>
      </c>
      <c r="B27" s="54" t="str">
        <f>'03_ŠJ - Pol'!C303</f>
        <v>Otopná tělesa</v>
      </c>
      <c r="D27" s="172"/>
      <c r="E27" s="244">
        <f>'03_ŠJ - Pol'!BA329</f>
        <v>0</v>
      </c>
      <c r="F27" s="245">
        <f>'03_ŠJ - Pol'!BB329</f>
        <v>0</v>
      </c>
      <c r="G27" s="245">
        <f>'03_ŠJ - Pol'!BC329</f>
        <v>0</v>
      </c>
      <c r="H27" s="245">
        <f>'03_ŠJ - Pol'!BD329</f>
        <v>0</v>
      </c>
      <c r="I27" s="246">
        <f>'03_ŠJ - Pol'!BE329</f>
        <v>0</v>
      </c>
    </row>
    <row r="28" spans="1:9" s="95" customFormat="1" ht="12.75">
      <c r="A28" s="243" t="str">
        <f>'03_ŠJ - Pol'!B330</f>
        <v>762</v>
      </c>
      <c r="B28" s="54" t="str">
        <f>'03_ŠJ - Pol'!C330</f>
        <v>Konstrukce tesařské</v>
      </c>
      <c r="D28" s="172"/>
      <c r="E28" s="244">
        <f>'03_ŠJ - Pol'!BA335</f>
        <v>0</v>
      </c>
      <c r="F28" s="245">
        <f>'03_ŠJ - Pol'!BB335</f>
        <v>0</v>
      </c>
      <c r="G28" s="245">
        <f>'03_ŠJ - Pol'!BC335</f>
        <v>0</v>
      </c>
      <c r="H28" s="245">
        <f>'03_ŠJ - Pol'!BD335</f>
        <v>0</v>
      </c>
      <c r="I28" s="246">
        <f>'03_ŠJ - Pol'!BE335</f>
        <v>0</v>
      </c>
    </row>
    <row r="29" spans="1:9" s="95" customFormat="1" ht="12.75">
      <c r="A29" s="243" t="str">
        <f>'03_ŠJ - Pol'!B336</f>
        <v>764</v>
      </c>
      <c r="B29" s="54" t="str">
        <f>'03_ŠJ - Pol'!C336</f>
        <v>Konstrukce klempířské</v>
      </c>
      <c r="D29" s="172"/>
      <c r="E29" s="244">
        <f>'03_ŠJ - Pol'!BA364</f>
        <v>0</v>
      </c>
      <c r="F29" s="245">
        <f>'03_ŠJ - Pol'!BB364</f>
        <v>0</v>
      </c>
      <c r="G29" s="245">
        <f>'03_ŠJ - Pol'!BC364</f>
        <v>0</v>
      </c>
      <c r="H29" s="245">
        <f>'03_ŠJ - Pol'!BD364</f>
        <v>0</v>
      </c>
      <c r="I29" s="246">
        <f>'03_ŠJ - Pol'!BE364</f>
        <v>0</v>
      </c>
    </row>
    <row r="30" spans="1:9" s="95" customFormat="1" ht="12.75">
      <c r="A30" s="243" t="str">
        <f>'03_ŠJ - Pol'!B365</f>
        <v>766</v>
      </c>
      <c r="B30" s="54" t="str">
        <f>'03_ŠJ - Pol'!C365</f>
        <v>Konstrukce truhlářské</v>
      </c>
      <c r="D30" s="172"/>
      <c r="E30" s="244">
        <f>'03_ŠJ - Pol'!BA412</f>
        <v>0</v>
      </c>
      <c r="F30" s="245">
        <f>'03_ŠJ - Pol'!BB412</f>
        <v>0</v>
      </c>
      <c r="G30" s="245">
        <f>'03_ŠJ - Pol'!BC412</f>
        <v>0</v>
      </c>
      <c r="H30" s="245">
        <f>'03_ŠJ - Pol'!BD412</f>
        <v>0</v>
      </c>
      <c r="I30" s="246">
        <f>'03_ŠJ - Pol'!BE412</f>
        <v>0</v>
      </c>
    </row>
    <row r="31" spans="1:9" s="95" customFormat="1" ht="12.75">
      <c r="A31" s="243" t="str">
        <f>'03_ŠJ - Pol'!B413</f>
        <v>767</v>
      </c>
      <c r="B31" s="54" t="str">
        <f>'03_ŠJ - Pol'!C413</f>
        <v>Konstrukce zámečnické</v>
      </c>
      <c r="D31" s="172"/>
      <c r="E31" s="244">
        <f>'03_ŠJ - Pol'!BA420</f>
        <v>0</v>
      </c>
      <c r="F31" s="245">
        <f>'03_ŠJ - Pol'!BB420</f>
        <v>0</v>
      </c>
      <c r="G31" s="245">
        <f>'03_ŠJ - Pol'!BC420</f>
        <v>0</v>
      </c>
      <c r="H31" s="245">
        <f>'03_ŠJ - Pol'!BD420</f>
        <v>0</v>
      </c>
      <c r="I31" s="246">
        <f>'03_ŠJ - Pol'!BE420</f>
        <v>0</v>
      </c>
    </row>
    <row r="32" spans="1:9" s="95" customFormat="1" ht="12.75">
      <c r="A32" s="243" t="str">
        <f>'03_ŠJ - Pol'!B421</f>
        <v>771</v>
      </c>
      <c r="B32" s="54" t="str">
        <f>'03_ŠJ - Pol'!C421</f>
        <v>Podlahy z dlaždic a obklady</v>
      </c>
      <c r="D32" s="172"/>
      <c r="E32" s="244">
        <f>'03_ŠJ - Pol'!BA431</f>
        <v>0</v>
      </c>
      <c r="F32" s="245">
        <f>'03_ŠJ - Pol'!BB431</f>
        <v>0</v>
      </c>
      <c r="G32" s="245">
        <f>'03_ŠJ - Pol'!BC431</f>
        <v>0</v>
      </c>
      <c r="H32" s="245">
        <f>'03_ŠJ - Pol'!BD431</f>
        <v>0</v>
      </c>
      <c r="I32" s="246">
        <f>'03_ŠJ - Pol'!BE431</f>
        <v>0</v>
      </c>
    </row>
    <row r="33" spans="1:9" s="95" customFormat="1" ht="12.75">
      <c r="A33" s="243" t="str">
        <f>'03_ŠJ - Pol'!B432</f>
        <v>776</v>
      </c>
      <c r="B33" s="54" t="str">
        <f>'03_ŠJ - Pol'!C432</f>
        <v>Podlahy povlakové</v>
      </c>
      <c r="D33" s="172"/>
      <c r="E33" s="244">
        <f>'03_ŠJ - Pol'!BA435</f>
        <v>0</v>
      </c>
      <c r="F33" s="245">
        <f>'03_ŠJ - Pol'!BB435</f>
        <v>0</v>
      </c>
      <c r="G33" s="245">
        <f>'03_ŠJ - Pol'!BC435</f>
        <v>0</v>
      </c>
      <c r="H33" s="245">
        <f>'03_ŠJ - Pol'!BD435</f>
        <v>0</v>
      </c>
      <c r="I33" s="246">
        <f>'03_ŠJ - Pol'!BE435</f>
        <v>0</v>
      </c>
    </row>
    <row r="34" spans="1:9" s="95" customFormat="1" ht="12.75">
      <c r="A34" s="243" t="str">
        <f>'03_ŠJ - Pol'!B436</f>
        <v>781</v>
      </c>
      <c r="B34" s="54" t="str">
        <f>'03_ŠJ - Pol'!C436</f>
        <v>Obklady keramické</v>
      </c>
      <c r="D34" s="172"/>
      <c r="E34" s="244">
        <f>'03_ŠJ - Pol'!BA456</f>
        <v>0</v>
      </c>
      <c r="F34" s="245">
        <f>'03_ŠJ - Pol'!BB456</f>
        <v>0</v>
      </c>
      <c r="G34" s="245">
        <f>'03_ŠJ - Pol'!BC456</f>
        <v>0</v>
      </c>
      <c r="H34" s="245">
        <f>'03_ŠJ - Pol'!BD456</f>
        <v>0</v>
      </c>
      <c r="I34" s="246">
        <f>'03_ŠJ - Pol'!BE456</f>
        <v>0</v>
      </c>
    </row>
    <row r="35" spans="1:9" s="95" customFormat="1" ht="12.75">
      <c r="A35" s="243" t="str">
        <f>'03_ŠJ - Pol'!B457</f>
        <v>783</v>
      </c>
      <c r="B35" s="54" t="str">
        <f>'03_ŠJ - Pol'!C457</f>
        <v>Nátěry</v>
      </c>
      <c r="D35" s="172"/>
      <c r="E35" s="244">
        <f>'03_ŠJ - Pol'!BA468</f>
        <v>0</v>
      </c>
      <c r="F35" s="245">
        <f>'03_ŠJ - Pol'!BB468</f>
        <v>0</v>
      </c>
      <c r="G35" s="245">
        <f>'03_ŠJ - Pol'!BC468</f>
        <v>0</v>
      </c>
      <c r="H35" s="245">
        <f>'03_ŠJ - Pol'!BD468</f>
        <v>0</v>
      </c>
      <c r="I35" s="246">
        <f>'03_ŠJ - Pol'!BE468</f>
        <v>0</v>
      </c>
    </row>
    <row r="36" spans="1:9" s="95" customFormat="1" ht="12.75">
      <c r="A36" s="243" t="str">
        <f>'03_ŠJ - Pol'!B469</f>
        <v>784</v>
      </c>
      <c r="B36" s="54" t="str">
        <f>'03_ŠJ - Pol'!C469</f>
        <v>Malby</v>
      </c>
      <c r="D36" s="172"/>
      <c r="E36" s="244">
        <f>'03_ŠJ - Pol'!BA484</f>
        <v>0</v>
      </c>
      <c r="F36" s="245">
        <f>'03_ŠJ - Pol'!BB484</f>
        <v>0</v>
      </c>
      <c r="G36" s="245">
        <f>'03_ŠJ - Pol'!BC484</f>
        <v>0</v>
      </c>
      <c r="H36" s="245">
        <f>'03_ŠJ - Pol'!BD484</f>
        <v>0</v>
      </c>
      <c r="I36" s="246">
        <f>'03_ŠJ - Pol'!BE484</f>
        <v>0</v>
      </c>
    </row>
    <row r="37" spans="1:9" s="95" customFormat="1" ht="12.75">
      <c r="A37" s="243" t="str">
        <f>'03_ŠJ - Pol'!B485</f>
        <v>M11</v>
      </c>
      <c r="B37" s="54" t="str">
        <f>'03_ŠJ - Pol'!C485</f>
        <v>Hromosvody</v>
      </c>
      <c r="D37" s="172"/>
      <c r="E37" s="244">
        <f>'03_ŠJ - Pol'!BA534</f>
        <v>0</v>
      </c>
      <c r="F37" s="245">
        <f>'03_ŠJ - Pol'!BB534</f>
        <v>0</v>
      </c>
      <c r="G37" s="245">
        <f>'03_ŠJ - Pol'!BC534</f>
        <v>0</v>
      </c>
      <c r="H37" s="245">
        <f>'03_ŠJ - Pol'!BD534</f>
        <v>0</v>
      </c>
      <c r="I37" s="246">
        <f>'03_ŠJ - Pol'!BE534</f>
        <v>0</v>
      </c>
    </row>
    <row r="38" spans="1:9" s="95" customFormat="1" ht="12.75">
      <c r="A38" s="243" t="str">
        <f>'03_ŠJ - Pol'!B535</f>
        <v>M21</v>
      </c>
      <c r="B38" s="54" t="str">
        <f>'03_ŠJ - Pol'!C535</f>
        <v>Elektromontáže</v>
      </c>
      <c r="D38" s="172"/>
      <c r="E38" s="244">
        <f>'03_ŠJ - Pol'!BA558</f>
        <v>0</v>
      </c>
      <c r="F38" s="245">
        <f>'03_ŠJ - Pol'!BB558</f>
        <v>0</v>
      </c>
      <c r="G38" s="245">
        <f>'03_ŠJ - Pol'!BC558</f>
        <v>0</v>
      </c>
      <c r="H38" s="245">
        <f>'03_ŠJ - Pol'!BD558</f>
        <v>0</v>
      </c>
      <c r="I38" s="246">
        <f>'03_ŠJ - Pol'!BE558</f>
        <v>0</v>
      </c>
    </row>
    <row r="39" spans="1:9" s="95" customFormat="1" ht="13.5" thickBot="1">
      <c r="A39" s="243" t="str">
        <f>'03_ŠJ - Pol'!B559</f>
        <v>D96</v>
      </c>
      <c r="B39" s="54" t="str">
        <f>'03_ŠJ - Pol'!C559</f>
        <v>Přesuny suti a vybouraných hmot</v>
      </c>
      <c r="D39" s="172"/>
      <c r="E39" s="244">
        <f>'03_ŠJ - Pol'!BA567</f>
        <v>0</v>
      </c>
      <c r="F39" s="245">
        <f>'03_ŠJ - Pol'!BB567</f>
        <v>0</v>
      </c>
      <c r="G39" s="245">
        <f>'03_ŠJ - Pol'!BC567</f>
        <v>0</v>
      </c>
      <c r="H39" s="245">
        <f>'03_ŠJ - Pol'!BD567</f>
        <v>0</v>
      </c>
      <c r="I39" s="246">
        <f>'03_ŠJ - Pol'!BE567</f>
        <v>0</v>
      </c>
    </row>
    <row r="40" spans="1:9" s="10" customFormat="1" ht="13.5" thickBot="1">
      <c r="A40" s="173"/>
      <c r="B40" s="174" t="s">
        <v>573</v>
      </c>
      <c r="C40" s="174"/>
      <c r="D40" s="175"/>
      <c r="E40" s="176">
        <f>SUM(E7:E39)</f>
        <v>0</v>
      </c>
      <c r="F40" s="177">
        <f>SUM(F7:F39)</f>
        <v>0</v>
      </c>
      <c r="G40" s="177">
        <f>SUM(G7:G39)</f>
        <v>0</v>
      </c>
      <c r="H40" s="177">
        <f>SUM(H7:H39)</f>
        <v>0</v>
      </c>
      <c r="I40" s="178">
        <f>SUM(I7:I39)</f>
        <v>0</v>
      </c>
    </row>
    <row r="41" spans="1:9" ht="12.75">
      <c r="A41" s="95"/>
      <c r="B41" s="95"/>
      <c r="C41" s="95"/>
      <c r="D41" s="95"/>
      <c r="E41" s="95"/>
      <c r="F41" s="95"/>
      <c r="G41" s="95"/>
      <c r="H41" s="95"/>
      <c r="I41" s="95"/>
    </row>
    <row r="43" spans="2:9" ht="12.75">
      <c r="B43" s="10"/>
      <c r="F43" s="179"/>
      <c r="G43" s="180"/>
      <c r="H43" s="180"/>
      <c r="I43" s="42"/>
    </row>
    <row r="44" spans="6:9" ht="12.75">
      <c r="F44" s="179"/>
      <c r="G44" s="180"/>
      <c r="H44" s="180"/>
      <c r="I44" s="42"/>
    </row>
    <row r="45" spans="6:9" ht="12.75">
      <c r="F45" s="179"/>
      <c r="G45" s="180"/>
      <c r="H45" s="180"/>
      <c r="I45" s="42"/>
    </row>
    <row r="46" spans="6:9" ht="12.75">
      <c r="F46" s="179"/>
      <c r="G46" s="180"/>
      <c r="H46" s="180"/>
      <c r="I46" s="42"/>
    </row>
    <row r="47" spans="6:9" ht="12.75">
      <c r="F47" s="179"/>
      <c r="G47" s="180"/>
      <c r="H47" s="180"/>
      <c r="I47" s="42"/>
    </row>
    <row r="48" spans="6:9" ht="12.75">
      <c r="F48" s="179"/>
      <c r="G48" s="180"/>
      <c r="H48" s="180"/>
      <c r="I48" s="42"/>
    </row>
    <row r="49" spans="6:9" ht="12.75">
      <c r="F49" s="179"/>
      <c r="G49" s="180"/>
      <c r="H49" s="180"/>
      <c r="I49" s="42"/>
    </row>
    <row r="50" spans="6:9" ht="12.75">
      <c r="F50" s="179"/>
      <c r="G50" s="180"/>
      <c r="H50" s="180"/>
      <c r="I50" s="42"/>
    </row>
    <row r="51" spans="6:9" ht="12.75">
      <c r="F51" s="179"/>
      <c r="G51" s="180"/>
      <c r="H51" s="180"/>
      <c r="I51" s="42"/>
    </row>
    <row r="52" spans="6:9" ht="12.75">
      <c r="F52" s="179"/>
      <c r="G52" s="180"/>
      <c r="H52" s="180"/>
      <c r="I52" s="42"/>
    </row>
    <row r="53" spans="6:9" ht="12.75">
      <c r="F53" s="179"/>
      <c r="G53" s="180"/>
      <c r="H53" s="180"/>
      <c r="I53" s="42"/>
    </row>
    <row r="54" spans="6:9" ht="12.75">
      <c r="F54" s="179"/>
      <c r="G54" s="180"/>
      <c r="H54" s="180"/>
      <c r="I54" s="42"/>
    </row>
    <row r="55" spans="6:9" ht="12.75">
      <c r="F55" s="179"/>
      <c r="G55" s="180"/>
      <c r="H55" s="180"/>
      <c r="I55" s="42"/>
    </row>
    <row r="56" spans="6:9" ht="12.75">
      <c r="F56" s="179"/>
      <c r="G56" s="180"/>
      <c r="H56" s="180"/>
      <c r="I56" s="42"/>
    </row>
    <row r="57" spans="6:9" ht="12.75">
      <c r="F57" s="179"/>
      <c r="G57" s="180"/>
      <c r="H57" s="180"/>
      <c r="I57" s="42"/>
    </row>
    <row r="58" spans="6:9" ht="12.75">
      <c r="F58" s="179"/>
      <c r="G58" s="180"/>
      <c r="H58" s="180"/>
      <c r="I58" s="42"/>
    </row>
    <row r="59" spans="6:9" ht="12.75">
      <c r="F59" s="179"/>
      <c r="G59" s="180"/>
      <c r="H59" s="180"/>
      <c r="I59" s="42"/>
    </row>
    <row r="60" spans="6:9" ht="12.75">
      <c r="F60" s="179"/>
      <c r="G60" s="180"/>
      <c r="H60" s="180"/>
      <c r="I60" s="42"/>
    </row>
    <row r="61" spans="6:9" ht="12.75">
      <c r="F61" s="179"/>
      <c r="G61" s="180"/>
      <c r="H61" s="180"/>
      <c r="I61" s="42"/>
    </row>
    <row r="62" spans="6:9" ht="12.75">
      <c r="F62" s="179"/>
      <c r="G62" s="180"/>
      <c r="H62" s="180"/>
      <c r="I62" s="42"/>
    </row>
    <row r="63" spans="6:9" ht="12.75">
      <c r="F63" s="179"/>
      <c r="G63" s="180"/>
      <c r="H63" s="180"/>
      <c r="I63" s="42"/>
    </row>
    <row r="64" spans="6:9" ht="12.75">
      <c r="F64" s="179"/>
      <c r="G64" s="180"/>
      <c r="H64" s="180"/>
      <c r="I64" s="42"/>
    </row>
    <row r="65" spans="6:9" ht="12.75">
      <c r="F65" s="179"/>
      <c r="G65" s="180"/>
      <c r="H65" s="180"/>
      <c r="I65" s="42"/>
    </row>
    <row r="66" spans="6:9" ht="12.75">
      <c r="F66" s="179"/>
      <c r="G66" s="180"/>
      <c r="H66" s="180"/>
      <c r="I66" s="42"/>
    </row>
    <row r="67" spans="6:9" ht="12.75">
      <c r="F67" s="179"/>
      <c r="G67" s="180"/>
      <c r="H67" s="180"/>
      <c r="I67" s="42"/>
    </row>
    <row r="68" spans="6:9" ht="12.75">
      <c r="F68" s="179"/>
      <c r="G68" s="180"/>
      <c r="H68" s="180"/>
      <c r="I68" s="42"/>
    </row>
    <row r="69" spans="6:9" ht="12.75">
      <c r="F69" s="179"/>
      <c r="G69" s="180"/>
      <c r="H69" s="180"/>
      <c r="I69" s="42"/>
    </row>
    <row r="70" spans="6:9" ht="12.75">
      <c r="F70" s="179"/>
      <c r="G70" s="180"/>
      <c r="H70" s="180"/>
      <c r="I70" s="42"/>
    </row>
    <row r="71" spans="6:9" ht="12.75">
      <c r="F71" s="179"/>
      <c r="G71" s="180"/>
      <c r="H71" s="180"/>
      <c r="I71" s="42"/>
    </row>
    <row r="72" spans="6:9" ht="12.75">
      <c r="F72" s="179"/>
      <c r="G72" s="180"/>
      <c r="H72" s="180"/>
      <c r="I72" s="42"/>
    </row>
    <row r="73" spans="6:9" ht="12.75">
      <c r="F73" s="179"/>
      <c r="G73" s="180"/>
      <c r="H73" s="180"/>
      <c r="I73" s="42"/>
    </row>
    <row r="74" spans="6:9" ht="12.75">
      <c r="F74" s="179"/>
      <c r="G74" s="180"/>
      <c r="H74" s="180"/>
      <c r="I74" s="42"/>
    </row>
    <row r="75" spans="6:9" ht="12.75">
      <c r="F75" s="179"/>
      <c r="G75" s="180"/>
      <c r="H75" s="180"/>
      <c r="I75" s="42"/>
    </row>
    <row r="76" spans="6:9" ht="12.75">
      <c r="F76" s="179"/>
      <c r="G76" s="180"/>
      <c r="H76" s="180"/>
      <c r="I76" s="42"/>
    </row>
    <row r="77" spans="6:9" ht="12.75">
      <c r="F77" s="179"/>
      <c r="G77" s="180"/>
      <c r="H77" s="180"/>
      <c r="I77" s="42"/>
    </row>
    <row r="78" spans="6:9" ht="12.75">
      <c r="F78" s="179"/>
      <c r="G78" s="180"/>
      <c r="H78" s="180"/>
      <c r="I78" s="42"/>
    </row>
    <row r="79" spans="6:9" ht="12.75">
      <c r="F79" s="179"/>
      <c r="G79" s="180"/>
      <c r="H79" s="180"/>
      <c r="I79" s="42"/>
    </row>
    <row r="80" spans="6:9" ht="12.75">
      <c r="F80" s="179"/>
      <c r="G80" s="180"/>
      <c r="H80" s="180"/>
      <c r="I80" s="42"/>
    </row>
    <row r="81" spans="6:9" ht="12.75">
      <c r="F81" s="179"/>
      <c r="G81" s="180"/>
      <c r="H81" s="180"/>
      <c r="I81" s="42"/>
    </row>
    <row r="82" spans="6:9" ht="12.75">
      <c r="F82" s="179"/>
      <c r="G82" s="180"/>
      <c r="H82" s="180"/>
      <c r="I82" s="42"/>
    </row>
    <row r="83" spans="6:9" ht="12.75">
      <c r="F83" s="179"/>
      <c r="G83" s="180"/>
      <c r="H83" s="180"/>
      <c r="I83" s="42"/>
    </row>
    <row r="84" spans="6:9" ht="12.75">
      <c r="F84" s="179"/>
      <c r="G84" s="180"/>
      <c r="H84" s="180"/>
      <c r="I84" s="42"/>
    </row>
    <row r="85" spans="6:9" ht="12.75">
      <c r="F85" s="179"/>
      <c r="G85" s="180"/>
      <c r="H85" s="180"/>
      <c r="I85" s="42"/>
    </row>
    <row r="86" spans="6:9" ht="12.75">
      <c r="F86" s="179"/>
      <c r="G86" s="180"/>
      <c r="H86" s="180"/>
      <c r="I86" s="42"/>
    </row>
    <row r="87" spans="6:9" ht="12.75">
      <c r="F87" s="179"/>
      <c r="G87" s="180"/>
      <c r="H87" s="180"/>
      <c r="I87" s="42"/>
    </row>
    <row r="88" spans="6:9" ht="12.75">
      <c r="F88" s="179"/>
      <c r="G88" s="180"/>
      <c r="H88" s="180"/>
      <c r="I88" s="42"/>
    </row>
    <row r="89" spans="6:9" ht="12.75">
      <c r="F89" s="179"/>
      <c r="G89" s="180"/>
      <c r="H89" s="180"/>
      <c r="I89" s="42"/>
    </row>
    <row r="90" spans="6:9" ht="12.75">
      <c r="F90" s="179"/>
      <c r="G90" s="180"/>
      <c r="H90" s="180"/>
      <c r="I90" s="42"/>
    </row>
    <row r="91" spans="6:9" ht="12.75">
      <c r="F91" s="179"/>
      <c r="G91" s="180"/>
      <c r="H91" s="180"/>
      <c r="I91" s="42"/>
    </row>
    <row r="92" spans="6:9" ht="12.75">
      <c r="F92" s="179"/>
      <c r="G92" s="180"/>
      <c r="H92" s="180"/>
      <c r="I92" s="42"/>
    </row>
  </sheetData>
  <sheetProtection/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B640"/>
  <sheetViews>
    <sheetView showGridLines="0" showZeros="0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4.375" style="181" customWidth="1"/>
    <col min="2" max="2" width="11.625" style="181" customWidth="1"/>
    <col min="3" max="3" width="40.375" style="181" customWidth="1"/>
    <col min="4" max="4" width="5.625" style="181" customWidth="1"/>
    <col min="5" max="5" width="8.625" style="191" customWidth="1"/>
    <col min="6" max="6" width="9.875" style="181" customWidth="1"/>
    <col min="7" max="7" width="13.875" style="181" customWidth="1"/>
    <col min="8" max="8" width="11.75390625" style="181" hidden="1" customWidth="1"/>
    <col min="9" max="9" width="11.625" style="181" hidden="1" customWidth="1"/>
    <col min="10" max="10" width="11.00390625" style="181" hidden="1" customWidth="1"/>
    <col min="11" max="11" width="10.375" style="181" hidden="1" customWidth="1"/>
    <col min="12" max="12" width="75.375" style="181" customWidth="1"/>
    <col min="13" max="13" width="45.25390625" style="181" customWidth="1"/>
    <col min="14" max="16384" width="9.125" style="181" customWidth="1"/>
  </cols>
  <sheetData>
    <row r="1" spans="1:7" ht="15.75">
      <c r="A1" s="278" t="s">
        <v>500</v>
      </c>
      <c r="B1" s="278"/>
      <c r="C1" s="278"/>
      <c r="D1" s="278"/>
      <c r="E1" s="278"/>
      <c r="F1" s="278"/>
      <c r="G1" s="278"/>
    </row>
    <row r="2" spans="2:7" ht="14.25" customHeight="1" thickBot="1">
      <c r="B2" s="182"/>
      <c r="C2" s="183"/>
      <c r="D2" s="183"/>
      <c r="E2" s="184"/>
      <c r="F2" s="183"/>
      <c r="G2" s="183"/>
    </row>
    <row r="3" spans="1:7" ht="13.5" thickTop="1">
      <c r="A3" s="279" t="s">
        <v>509</v>
      </c>
      <c r="B3" s="280"/>
      <c r="C3" s="154" t="s">
        <v>594</v>
      </c>
      <c r="D3" s="185"/>
      <c r="E3" s="186" t="s">
        <v>574</v>
      </c>
      <c r="F3" s="187" t="str">
        <f>'03_ŠJ - Rek'!H1</f>
        <v>02</v>
      </c>
      <c r="G3" s="188"/>
    </row>
    <row r="4" spans="1:7" ht="13.5" thickBot="1">
      <c r="A4" s="281" t="s">
        <v>570</v>
      </c>
      <c r="B4" s="282"/>
      <c r="C4" s="160" t="s">
        <v>617</v>
      </c>
      <c r="D4" s="189"/>
      <c r="E4" s="283" t="str">
        <f>'03_ŠJ - Rek'!G2</f>
        <v>Jídelna a družina</v>
      </c>
      <c r="F4" s="284"/>
      <c r="G4" s="285"/>
    </row>
    <row r="5" spans="1:7" ht="13.5" thickTop="1">
      <c r="A5" s="190"/>
      <c r="G5" s="192"/>
    </row>
    <row r="6" spans="1:11" ht="27" customHeight="1">
      <c r="A6" s="193" t="s">
        <v>575</v>
      </c>
      <c r="B6" s="194" t="s">
        <v>576</v>
      </c>
      <c r="C6" s="194" t="s">
        <v>577</v>
      </c>
      <c r="D6" s="194" t="s">
        <v>578</v>
      </c>
      <c r="E6" s="195" t="s">
        <v>579</v>
      </c>
      <c r="F6" s="194" t="s">
        <v>580</v>
      </c>
      <c r="G6" s="196" t="s">
        <v>581</v>
      </c>
      <c r="H6" s="197" t="s">
        <v>582</v>
      </c>
      <c r="I6" s="197" t="s">
        <v>583</v>
      </c>
      <c r="J6" s="197" t="s">
        <v>584</v>
      </c>
      <c r="K6" s="197" t="s">
        <v>585</v>
      </c>
    </row>
    <row r="7" spans="1:15" ht="12.75">
      <c r="A7" s="198" t="s">
        <v>586</v>
      </c>
      <c r="B7" s="199" t="s">
        <v>587</v>
      </c>
      <c r="C7" s="200" t="s">
        <v>588</v>
      </c>
      <c r="D7" s="201"/>
      <c r="E7" s="202"/>
      <c r="F7" s="202"/>
      <c r="G7" s="203"/>
      <c r="H7" s="204"/>
      <c r="I7" s="205"/>
      <c r="J7" s="206"/>
      <c r="K7" s="207"/>
      <c r="O7" s="208">
        <v>1</v>
      </c>
    </row>
    <row r="8" spans="1:80" ht="12.75">
      <c r="A8" s="209">
        <v>1</v>
      </c>
      <c r="B8" s="210" t="s">
        <v>620</v>
      </c>
      <c r="C8" s="211" t="s">
        <v>621</v>
      </c>
      <c r="D8" s="212" t="s">
        <v>622</v>
      </c>
      <c r="E8" s="213">
        <v>25.011</v>
      </c>
      <c r="F8" s="213">
        <v>0</v>
      </c>
      <c r="G8" s="214">
        <f>E8*F8</f>
        <v>0</v>
      </c>
      <c r="H8" s="215">
        <v>0</v>
      </c>
      <c r="I8" s="216">
        <f>E8*H8</f>
        <v>0</v>
      </c>
      <c r="J8" s="215">
        <v>0</v>
      </c>
      <c r="K8" s="216">
        <f>E8*J8</f>
        <v>0</v>
      </c>
      <c r="O8" s="208">
        <v>2</v>
      </c>
      <c r="AA8" s="181">
        <v>1</v>
      </c>
      <c r="AB8" s="181">
        <v>1</v>
      </c>
      <c r="AC8" s="181">
        <v>1</v>
      </c>
      <c r="AZ8" s="181">
        <v>1</v>
      </c>
      <c r="BA8" s="181">
        <f>IF(AZ8=1,G8,0)</f>
        <v>0</v>
      </c>
      <c r="BB8" s="181">
        <f>IF(AZ8=2,G8,0)</f>
        <v>0</v>
      </c>
      <c r="BC8" s="181">
        <f>IF(AZ8=3,G8,0)</f>
        <v>0</v>
      </c>
      <c r="BD8" s="181">
        <f>IF(AZ8=4,G8,0)</f>
        <v>0</v>
      </c>
      <c r="BE8" s="181">
        <f>IF(AZ8=5,G8,0)</f>
        <v>0</v>
      </c>
      <c r="CA8" s="208">
        <v>1</v>
      </c>
      <c r="CB8" s="208">
        <v>1</v>
      </c>
    </row>
    <row r="9" spans="1:15" ht="12.75">
      <c r="A9" s="217"/>
      <c r="B9" s="221"/>
      <c r="C9" s="276" t="s">
        <v>623</v>
      </c>
      <c r="D9" s="277"/>
      <c r="E9" s="222">
        <v>25.011</v>
      </c>
      <c r="F9" s="223"/>
      <c r="G9" s="224"/>
      <c r="H9" s="225"/>
      <c r="I9" s="219"/>
      <c r="J9" s="226"/>
      <c r="K9" s="219"/>
      <c r="M9" s="220" t="s">
        <v>623</v>
      </c>
      <c r="O9" s="208"/>
    </row>
    <row r="10" spans="1:80" ht="12.75">
      <c r="A10" s="209">
        <v>2</v>
      </c>
      <c r="B10" s="210" t="s">
        <v>624</v>
      </c>
      <c r="C10" s="211" t="s">
        <v>625</v>
      </c>
      <c r="D10" s="212" t="s">
        <v>626</v>
      </c>
      <c r="E10" s="213">
        <v>56.6253</v>
      </c>
      <c r="F10" s="213">
        <v>0</v>
      </c>
      <c r="G10" s="214">
        <f>E10*F10</f>
        <v>0</v>
      </c>
      <c r="H10" s="215">
        <v>0</v>
      </c>
      <c r="I10" s="216">
        <f>E10*H10</f>
        <v>0</v>
      </c>
      <c r="J10" s="215">
        <v>0</v>
      </c>
      <c r="K10" s="216">
        <f>E10*J10</f>
        <v>0</v>
      </c>
      <c r="O10" s="208">
        <v>2</v>
      </c>
      <c r="AA10" s="181">
        <v>1</v>
      </c>
      <c r="AB10" s="181">
        <v>1</v>
      </c>
      <c r="AC10" s="181">
        <v>1</v>
      </c>
      <c r="AZ10" s="181">
        <v>1</v>
      </c>
      <c r="BA10" s="181">
        <f>IF(AZ10=1,G10,0)</f>
        <v>0</v>
      </c>
      <c r="BB10" s="181">
        <f>IF(AZ10=2,G10,0)</f>
        <v>0</v>
      </c>
      <c r="BC10" s="181">
        <f>IF(AZ10=3,G10,0)</f>
        <v>0</v>
      </c>
      <c r="BD10" s="181">
        <f>IF(AZ10=4,G10,0)</f>
        <v>0</v>
      </c>
      <c r="BE10" s="181">
        <f>IF(AZ10=5,G10,0)</f>
        <v>0</v>
      </c>
      <c r="CA10" s="208">
        <v>1</v>
      </c>
      <c r="CB10" s="208">
        <v>1</v>
      </c>
    </row>
    <row r="11" spans="1:15" ht="12.75">
      <c r="A11" s="217"/>
      <c r="B11" s="221"/>
      <c r="C11" s="276" t="s">
        <v>627</v>
      </c>
      <c r="D11" s="277"/>
      <c r="E11" s="222">
        <v>56.6253</v>
      </c>
      <c r="F11" s="223"/>
      <c r="G11" s="224"/>
      <c r="H11" s="225"/>
      <c r="I11" s="219"/>
      <c r="J11" s="226"/>
      <c r="K11" s="219"/>
      <c r="M11" s="220" t="s">
        <v>627</v>
      </c>
      <c r="O11" s="208"/>
    </row>
    <row r="12" spans="1:80" ht="12.75">
      <c r="A12" s="209">
        <v>3</v>
      </c>
      <c r="B12" s="210" t="s">
        <v>628</v>
      </c>
      <c r="C12" s="211" t="s">
        <v>629</v>
      </c>
      <c r="D12" s="212" t="s">
        <v>626</v>
      </c>
      <c r="E12" s="213">
        <v>1.212</v>
      </c>
      <c r="F12" s="213">
        <v>0</v>
      </c>
      <c r="G12" s="214">
        <f>E12*F12</f>
        <v>0</v>
      </c>
      <c r="H12" s="215">
        <v>0</v>
      </c>
      <c r="I12" s="216">
        <f>E12*H12</f>
        <v>0</v>
      </c>
      <c r="J12" s="215">
        <v>0</v>
      </c>
      <c r="K12" s="216">
        <f>E12*J12</f>
        <v>0</v>
      </c>
      <c r="O12" s="208">
        <v>2</v>
      </c>
      <c r="AA12" s="181">
        <v>1</v>
      </c>
      <c r="AB12" s="181">
        <v>1</v>
      </c>
      <c r="AC12" s="181">
        <v>1</v>
      </c>
      <c r="AZ12" s="181">
        <v>1</v>
      </c>
      <c r="BA12" s="181">
        <f>IF(AZ12=1,G12,0)</f>
        <v>0</v>
      </c>
      <c r="BB12" s="181">
        <f>IF(AZ12=2,G12,0)</f>
        <v>0</v>
      </c>
      <c r="BC12" s="181">
        <f>IF(AZ12=3,G12,0)</f>
        <v>0</v>
      </c>
      <c r="BD12" s="181">
        <f>IF(AZ12=4,G12,0)</f>
        <v>0</v>
      </c>
      <c r="BE12" s="181">
        <f>IF(AZ12=5,G12,0)</f>
        <v>0</v>
      </c>
      <c r="CA12" s="208">
        <v>1</v>
      </c>
      <c r="CB12" s="208">
        <v>1</v>
      </c>
    </row>
    <row r="13" spans="1:15" ht="12.75">
      <c r="A13" s="217"/>
      <c r="B13" s="221"/>
      <c r="C13" s="276" t="s">
        <v>630</v>
      </c>
      <c r="D13" s="277"/>
      <c r="E13" s="222">
        <v>1.212</v>
      </c>
      <c r="F13" s="223"/>
      <c r="G13" s="224"/>
      <c r="H13" s="225"/>
      <c r="I13" s="219"/>
      <c r="J13" s="226"/>
      <c r="K13" s="219"/>
      <c r="M13" s="220" t="s">
        <v>630</v>
      </c>
      <c r="O13" s="208"/>
    </row>
    <row r="14" spans="1:80" ht="12.75">
      <c r="A14" s="209">
        <v>4</v>
      </c>
      <c r="B14" s="210" t="s">
        <v>631</v>
      </c>
      <c r="C14" s="211" t="s">
        <v>632</v>
      </c>
      <c r="D14" s="212" t="s">
        <v>626</v>
      </c>
      <c r="E14" s="213">
        <v>1.212</v>
      </c>
      <c r="F14" s="213">
        <v>0</v>
      </c>
      <c r="G14" s="214">
        <f>E14*F14</f>
        <v>0</v>
      </c>
      <c r="H14" s="215">
        <v>0</v>
      </c>
      <c r="I14" s="216">
        <f>E14*H14</f>
        <v>0</v>
      </c>
      <c r="J14" s="215">
        <v>0</v>
      </c>
      <c r="K14" s="216">
        <f>E14*J14</f>
        <v>0</v>
      </c>
      <c r="O14" s="208">
        <v>2</v>
      </c>
      <c r="AA14" s="181">
        <v>1</v>
      </c>
      <c r="AB14" s="181">
        <v>1</v>
      </c>
      <c r="AC14" s="181">
        <v>1</v>
      </c>
      <c r="AZ14" s="181">
        <v>1</v>
      </c>
      <c r="BA14" s="181">
        <f>IF(AZ14=1,G14,0)</f>
        <v>0</v>
      </c>
      <c r="BB14" s="181">
        <f>IF(AZ14=2,G14,0)</f>
        <v>0</v>
      </c>
      <c r="BC14" s="181">
        <f>IF(AZ14=3,G14,0)</f>
        <v>0</v>
      </c>
      <c r="BD14" s="181">
        <f>IF(AZ14=4,G14,0)</f>
        <v>0</v>
      </c>
      <c r="BE14" s="181">
        <f>IF(AZ14=5,G14,0)</f>
        <v>0</v>
      </c>
      <c r="CA14" s="208">
        <v>1</v>
      </c>
      <c r="CB14" s="208">
        <v>1</v>
      </c>
    </row>
    <row r="15" spans="1:15" ht="12.75">
      <c r="A15" s="217"/>
      <c r="B15" s="221"/>
      <c r="C15" s="276" t="s">
        <v>630</v>
      </c>
      <c r="D15" s="277"/>
      <c r="E15" s="222">
        <v>1.212</v>
      </c>
      <c r="F15" s="223"/>
      <c r="G15" s="224"/>
      <c r="H15" s="225"/>
      <c r="I15" s="219"/>
      <c r="J15" s="226"/>
      <c r="K15" s="219"/>
      <c r="M15" s="220" t="s">
        <v>630</v>
      </c>
      <c r="O15" s="208"/>
    </row>
    <row r="16" spans="1:80" ht="12.75">
      <c r="A16" s="209">
        <v>5</v>
      </c>
      <c r="B16" s="210" t="s">
        <v>631</v>
      </c>
      <c r="C16" s="211" t="s">
        <v>632</v>
      </c>
      <c r="D16" s="212" t="s">
        <v>626</v>
      </c>
      <c r="E16" s="213">
        <v>56.6253</v>
      </c>
      <c r="F16" s="213">
        <v>0</v>
      </c>
      <c r="G16" s="214">
        <f>E16*F16</f>
        <v>0</v>
      </c>
      <c r="H16" s="215">
        <v>0</v>
      </c>
      <c r="I16" s="216">
        <f>E16*H16</f>
        <v>0</v>
      </c>
      <c r="J16" s="215">
        <v>0</v>
      </c>
      <c r="K16" s="216">
        <f>E16*J16</f>
        <v>0</v>
      </c>
      <c r="O16" s="208">
        <v>2</v>
      </c>
      <c r="AA16" s="181">
        <v>1</v>
      </c>
      <c r="AB16" s="181">
        <v>1</v>
      </c>
      <c r="AC16" s="181">
        <v>1</v>
      </c>
      <c r="AZ16" s="181">
        <v>1</v>
      </c>
      <c r="BA16" s="181">
        <f>IF(AZ16=1,G16,0)</f>
        <v>0</v>
      </c>
      <c r="BB16" s="181">
        <f>IF(AZ16=2,G16,0)</f>
        <v>0</v>
      </c>
      <c r="BC16" s="181">
        <f>IF(AZ16=3,G16,0)</f>
        <v>0</v>
      </c>
      <c r="BD16" s="181">
        <f>IF(AZ16=4,G16,0)</f>
        <v>0</v>
      </c>
      <c r="BE16" s="181">
        <f>IF(AZ16=5,G16,0)</f>
        <v>0</v>
      </c>
      <c r="CA16" s="208">
        <v>1</v>
      </c>
      <c r="CB16" s="208">
        <v>1</v>
      </c>
    </row>
    <row r="17" spans="1:15" ht="12.75">
      <c r="A17" s="217"/>
      <c r="B17" s="221"/>
      <c r="C17" s="276" t="s">
        <v>627</v>
      </c>
      <c r="D17" s="277"/>
      <c r="E17" s="222">
        <v>56.6253</v>
      </c>
      <c r="F17" s="223"/>
      <c r="G17" s="224"/>
      <c r="H17" s="225"/>
      <c r="I17" s="219"/>
      <c r="J17" s="226"/>
      <c r="K17" s="219"/>
      <c r="M17" s="220" t="s">
        <v>627</v>
      </c>
      <c r="O17" s="208"/>
    </row>
    <row r="18" spans="1:80" ht="12.75">
      <c r="A18" s="209">
        <v>6</v>
      </c>
      <c r="B18" s="210" t="s">
        <v>633</v>
      </c>
      <c r="C18" s="211" t="s">
        <v>634</v>
      </c>
      <c r="D18" s="212" t="s">
        <v>626</v>
      </c>
      <c r="E18" s="213">
        <v>0.608</v>
      </c>
      <c r="F18" s="213">
        <v>0</v>
      </c>
      <c r="G18" s="214">
        <f>E18*F18</f>
        <v>0</v>
      </c>
      <c r="H18" s="215">
        <v>0</v>
      </c>
      <c r="I18" s="216">
        <f>E18*H18</f>
        <v>0</v>
      </c>
      <c r="J18" s="215">
        <v>0</v>
      </c>
      <c r="K18" s="216">
        <f>E18*J18</f>
        <v>0</v>
      </c>
      <c r="O18" s="208">
        <v>2</v>
      </c>
      <c r="AA18" s="181">
        <v>1</v>
      </c>
      <c r="AB18" s="181">
        <v>1</v>
      </c>
      <c r="AC18" s="181">
        <v>1</v>
      </c>
      <c r="AZ18" s="181">
        <v>1</v>
      </c>
      <c r="BA18" s="181">
        <f>IF(AZ18=1,G18,0)</f>
        <v>0</v>
      </c>
      <c r="BB18" s="181">
        <f>IF(AZ18=2,G18,0)</f>
        <v>0</v>
      </c>
      <c r="BC18" s="181">
        <f>IF(AZ18=3,G18,0)</f>
        <v>0</v>
      </c>
      <c r="BD18" s="181">
        <f>IF(AZ18=4,G18,0)</f>
        <v>0</v>
      </c>
      <c r="BE18" s="181">
        <f>IF(AZ18=5,G18,0)</f>
        <v>0</v>
      </c>
      <c r="CA18" s="208">
        <v>1</v>
      </c>
      <c r="CB18" s="208">
        <v>1</v>
      </c>
    </row>
    <row r="19" spans="1:15" ht="12.75">
      <c r="A19" s="217"/>
      <c r="B19" s="221"/>
      <c r="C19" s="276" t="s">
        <v>635</v>
      </c>
      <c r="D19" s="277"/>
      <c r="E19" s="222">
        <v>0.608</v>
      </c>
      <c r="F19" s="223"/>
      <c r="G19" s="224"/>
      <c r="H19" s="225"/>
      <c r="I19" s="219"/>
      <c r="J19" s="226"/>
      <c r="K19" s="219"/>
      <c r="M19" s="220" t="s">
        <v>635</v>
      </c>
      <c r="O19" s="208"/>
    </row>
    <row r="20" spans="1:80" ht="12.75">
      <c r="A20" s="209">
        <v>7</v>
      </c>
      <c r="B20" s="210" t="s">
        <v>633</v>
      </c>
      <c r="C20" s="211" t="s">
        <v>634</v>
      </c>
      <c r="D20" s="212" t="s">
        <v>626</v>
      </c>
      <c r="E20" s="213">
        <v>56.6253</v>
      </c>
      <c r="F20" s="213">
        <v>0</v>
      </c>
      <c r="G20" s="214">
        <f>E20*F20</f>
        <v>0</v>
      </c>
      <c r="H20" s="215">
        <v>0</v>
      </c>
      <c r="I20" s="216">
        <f>E20*H20</f>
        <v>0</v>
      </c>
      <c r="J20" s="215">
        <v>0</v>
      </c>
      <c r="K20" s="216">
        <f>E20*J20</f>
        <v>0</v>
      </c>
      <c r="O20" s="208">
        <v>2</v>
      </c>
      <c r="AA20" s="181">
        <v>1</v>
      </c>
      <c r="AB20" s="181">
        <v>1</v>
      </c>
      <c r="AC20" s="181">
        <v>1</v>
      </c>
      <c r="AZ20" s="181">
        <v>1</v>
      </c>
      <c r="BA20" s="181">
        <f>IF(AZ20=1,G20,0)</f>
        <v>0</v>
      </c>
      <c r="BB20" s="181">
        <f>IF(AZ20=2,G20,0)</f>
        <v>0</v>
      </c>
      <c r="BC20" s="181">
        <f>IF(AZ20=3,G20,0)</f>
        <v>0</v>
      </c>
      <c r="BD20" s="181">
        <f>IF(AZ20=4,G20,0)</f>
        <v>0</v>
      </c>
      <c r="BE20" s="181">
        <f>IF(AZ20=5,G20,0)</f>
        <v>0</v>
      </c>
      <c r="CA20" s="208">
        <v>1</v>
      </c>
      <c r="CB20" s="208">
        <v>1</v>
      </c>
    </row>
    <row r="21" spans="1:15" ht="12.75">
      <c r="A21" s="217"/>
      <c r="B21" s="221"/>
      <c r="C21" s="276" t="s">
        <v>627</v>
      </c>
      <c r="D21" s="277"/>
      <c r="E21" s="222">
        <v>56.6253</v>
      </c>
      <c r="F21" s="223"/>
      <c r="G21" s="224"/>
      <c r="H21" s="225"/>
      <c r="I21" s="219"/>
      <c r="J21" s="226"/>
      <c r="K21" s="219"/>
      <c r="M21" s="220" t="s">
        <v>627</v>
      </c>
      <c r="O21" s="208"/>
    </row>
    <row r="22" spans="1:80" ht="12.75">
      <c r="A22" s="209">
        <v>8</v>
      </c>
      <c r="B22" s="210" t="s">
        <v>636</v>
      </c>
      <c r="C22" s="211" t="s">
        <v>637</v>
      </c>
      <c r="D22" s="212" t="s">
        <v>626</v>
      </c>
      <c r="E22" s="213">
        <v>56.6253</v>
      </c>
      <c r="F22" s="213">
        <v>0</v>
      </c>
      <c r="G22" s="214">
        <f>E22*F22</f>
        <v>0</v>
      </c>
      <c r="H22" s="215">
        <v>0</v>
      </c>
      <c r="I22" s="216">
        <f>E22*H22</f>
        <v>0</v>
      </c>
      <c r="J22" s="215">
        <v>0</v>
      </c>
      <c r="K22" s="216">
        <f>E22*J22</f>
        <v>0</v>
      </c>
      <c r="O22" s="208">
        <v>2</v>
      </c>
      <c r="AA22" s="181">
        <v>1</v>
      </c>
      <c r="AB22" s="181">
        <v>1</v>
      </c>
      <c r="AC22" s="181">
        <v>1</v>
      </c>
      <c r="AZ22" s="181">
        <v>1</v>
      </c>
      <c r="BA22" s="181">
        <f>IF(AZ22=1,G22,0)</f>
        <v>0</v>
      </c>
      <c r="BB22" s="181">
        <f>IF(AZ22=2,G22,0)</f>
        <v>0</v>
      </c>
      <c r="BC22" s="181">
        <f>IF(AZ22=3,G22,0)</f>
        <v>0</v>
      </c>
      <c r="BD22" s="181">
        <f>IF(AZ22=4,G22,0)</f>
        <v>0</v>
      </c>
      <c r="BE22" s="181">
        <f>IF(AZ22=5,G22,0)</f>
        <v>0</v>
      </c>
      <c r="CA22" s="208">
        <v>1</v>
      </c>
      <c r="CB22" s="208">
        <v>1</v>
      </c>
    </row>
    <row r="23" spans="1:15" ht="12.75">
      <c r="A23" s="217"/>
      <c r="B23" s="221"/>
      <c r="C23" s="276" t="s">
        <v>627</v>
      </c>
      <c r="D23" s="277"/>
      <c r="E23" s="222">
        <v>56.6253</v>
      </c>
      <c r="F23" s="223"/>
      <c r="G23" s="224"/>
      <c r="H23" s="225"/>
      <c r="I23" s="219"/>
      <c r="J23" s="226"/>
      <c r="K23" s="219"/>
      <c r="M23" s="220" t="s">
        <v>627</v>
      </c>
      <c r="O23" s="208"/>
    </row>
    <row r="24" spans="1:80" ht="12.75">
      <c r="A24" s="209">
        <v>9</v>
      </c>
      <c r="B24" s="210" t="s">
        <v>636</v>
      </c>
      <c r="C24" s="211" t="s">
        <v>637</v>
      </c>
      <c r="D24" s="212" t="s">
        <v>626</v>
      </c>
      <c r="E24" s="213">
        <v>1.212</v>
      </c>
      <c r="F24" s="213">
        <v>0</v>
      </c>
      <c r="G24" s="214">
        <f>E24*F24</f>
        <v>0</v>
      </c>
      <c r="H24" s="215">
        <v>0</v>
      </c>
      <c r="I24" s="216">
        <f>E24*H24</f>
        <v>0</v>
      </c>
      <c r="J24" s="215">
        <v>0</v>
      </c>
      <c r="K24" s="216">
        <f>E24*J24</f>
        <v>0</v>
      </c>
      <c r="O24" s="208">
        <v>2</v>
      </c>
      <c r="AA24" s="181">
        <v>1</v>
      </c>
      <c r="AB24" s="181">
        <v>1</v>
      </c>
      <c r="AC24" s="181">
        <v>1</v>
      </c>
      <c r="AZ24" s="181">
        <v>1</v>
      </c>
      <c r="BA24" s="181">
        <f>IF(AZ24=1,G24,0)</f>
        <v>0</v>
      </c>
      <c r="BB24" s="181">
        <f>IF(AZ24=2,G24,0)</f>
        <v>0</v>
      </c>
      <c r="BC24" s="181">
        <f>IF(AZ24=3,G24,0)</f>
        <v>0</v>
      </c>
      <c r="BD24" s="181">
        <f>IF(AZ24=4,G24,0)</f>
        <v>0</v>
      </c>
      <c r="BE24" s="181">
        <f>IF(AZ24=5,G24,0)</f>
        <v>0</v>
      </c>
      <c r="CA24" s="208">
        <v>1</v>
      </c>
      <c r="CB24" s="208">
        <v>1</v>
      </c>
    </row>
    <row r="25" spans="1:15" ht="12.75">
      <c r="A25" s="217"/>
      <c r="B25" s="221"/>
      <c r="C25" s="276" t="s">
        <v>630</v>
      </c>
      <c r="D25" s="277"/>
      <c r="E25" s="222">
        <v>1.212</v>
      </c>
      <c r="F25" s="223"/>
      <c r="G25" s="224"/>
      <c r="H25" s="225"/>
      <c r="I25" s="219"/>
      <c r="J25" s="226"/>
      <c r="K25" s="219"/>
      <c r="M25" s="220" t="s">
        <v>630</v>
      </c>
      <c r="O25" s="208"/>
    </row>
    <row r="26" spans="1:80" ht="12.75">
      <c r="A26" s="209">
        <v>10</v>
      </c>
      <c r="B26" s="210" t="s">
        <v>638</v>
      </c>
      <c r="C26" s="211" t="s">
        <v>639</v>
      </c>
      <c r="D26" s="212" t="s">
        <v>622</v>
      </c>
      <c r="E26" s="213">
        <v>28.664</v>
      </c>
      <c r="F26" s="213">
        <v>0</v>
      </c>
      <c r="G26" s="214">
        <f>E26*F26</f>
        <v>0</v>
      </c>
      <c r="H26" s="215">
        <v>0</v>
      </c>
      <c r="I26" s="216">
        <f>E26*H26</f>
        <v>0</v>
      </c>
      <c r="J26" s="215">
        <v>0</v>
      </c>
      <c r="K26" s="216">
        <f>E26*J26</f>
        <v>0</v>
      </c>
      <c r="O26" s="208">
        <v>2</v>
      </c>
      <c r="AA26" s="181">
        <v>1</v>
      </c>
      <c r="AB26" s="181">
        <v>1</v>
      </c>
      <c r="AC26" s="181">
        <v>1</v>
      </c>
      <c r="AZ26" s="181">
        <v>1</v>
      </c>
      <c r="BA26" s="181">
        <f>IF(AZ26=1,G26,0)</f>
        <v>0</v>
      </c>
      <c r="BB26" s="181">
        <f>IF(AZ26=2,G26,0)</f>
        <v>0</v>
      </c>
      <c r="BC26" s="181">
        <f>IF(AZ26=3,G26,0)</f>
        <v>0</v>
      </c>
      <c r="BD26" s="181">
        <f>IF(AZ26=4,G26,0)</f>
        <v>0</v>
      </c>
      <c r="BE26" s="181">
        <f>IF(AZ26=5,G26,0)</f>
        <v>0</v>
      </c>
      <c r="CA26" s="208">
        <v>1</v>
      </c>
      <c r="CB26" s="208">
        <v>1</v>
      </c>
    </row>
    <row r="27" spans="1:15" ht="12.75">
      <c r="A27" s="217"/>
      <c r="B27" s="221"/>
      <c r="C27" s="276" t="s">
        <v>640</v>
      </c>
      <c r="D27" s="277"/>
      <c r="E27" s="222">
        <v>28.664</v>
      </c>
      <c r="F27" s="223"/>
      <c r="G27" s="224"/>
      <c r="H27" s="225"/>
      <c r="I27" s="219"/>
      <c r="J27" s="226"/>
      <c r="K27" s="219"/>
      <c r="M27" s="220" t="s">
        <v>640</v>
      </c>
      <c r="O27" s="208"/>
    </row>
    <row r="28" spans="1:80" ht="12.75">
      <c r="A28" s="209">
        <v>11</v>
      </c>
      <c r="B28" s="210" t="s">
        <v>641</v>
      </c>
      <c r="C28" s="211" t="s">
        <v>642</v>
      </c>
      <c r="D28" s="212" t="s">
        <v>643</v>
      </c>
      <c r="E28" s="213">
        <v>74.02</v>
      </c>
      <c r="F28" s="213">
        <v>0</v>
      </c>
      <c r="G28" s="214">
        <f>E28*F28</f>
        <v>0</v>
      </c>
      <c r="H28" s="215">
        <v>0</v>
      </c>
      <c r="I28" s="216">
        <f>E28*H28</f>
        <v>0</v>
      </c>
      <c r="J28" s="215">
        <v>0</v>
      </c>
      <c r="K28" s="216">
        <f>E28*J28</f>
        <v>0</v>
      </c>
      <c r="O28" s="208">
        <v>2</v>
      </c>
      <c r="AA28" s="181">
        <v>1</v>
      </c>
      <c r="AB28" s="181">
        <v>1</v>
      </c>
      <c r="AC28" s="181">
        <v>1</v>
      </c>
      <c r="AZ28" s="181">
        <v>1</v>
      </c>
      <c r="BA28" s="181">
        <f>IF(AZ28=1,G28,0)</f>
        <v>0</v>
      </c>
      <c r="BB28" s="181">
        <f>IF(AZ28=2,G28,0)</f>
        <v>0</v>
      </c>
      <c r="BC28" s="181">
        <f>IF(AZ28=3,G28,0)</f>
        <v>0</v>
      </c>
      <c r="BD28" s="181">
        <f>IF(AZ28=4,G28,0)</f>
        <v>0</v>
      </c>
      <c r="BE28" s="181">
        <f>IF(AZ28=5,G28,0)</f>
        <v>0</v>
      </c>
      <c r="CA28" s="208">
        <v>1</v>
      </c>
      <c r="CB28" s="208">
        <v>1</v>
      </c>
    </row>
    <row r="29" spans="1:15" ht="12.75">
      <c r="A29" s="217"/>
      <c r="B29" s="221"/>
      <c r="C29" s="276" t="s">
        <v>644</v>
      </c>
      <c r="D29" s="277"/>
      <c r="E29" s="222">
        <v>74.02</v>
      </c>
      <c r="F29" s="223"/>
      <c r="G29" s="224"/>
      <c r="H29" s="225"/>
      <c r="I29" s="219"/>
      <c r="J29" s="226"/>
      <c r="K29" s="219"/>
      <c r="M29" s="220" t="s">
        <v>644</v>
      </c>
      <c r="O29" s="208"/>
    </row>
    <row r="30" spans="1:80" ht="12.75">
      <c r="A30" s="209">
        <v>12</v>
      </c>
      <c r="B30" s="210" t="s">
        <v>645</v>
      </c>
      <c r="C30" s="211" t="s">
        <v>646</v>
      </c>
      <c r="D30" s="212" t="s">
        <v>647</v>
      </c>
      <c r="E30" s="213">
        <v>25.479</v>
      </c>
      <c r="F30" s="213">
        <v>0</v>
      </c>
      <c r="G30" s="214">
        <f>E30*F30</f>
        <v>0</v>
      </c>
      <c r="H30" s="215">
        <v>0</v>
      </c>
      <c r="I30" s="216">
        <f>E30*H30</f>
        <v>0</v>
      </c>
      <c r="J30" s="215"/>
      <c r="K30" s="216">
        <f>E30*J30</f>
        <v>0</v>
      </c>
      <c r="O30" s="208">
        <v>2</v>
      </c>
      <c r="AA30" s="181">
        <v>12</v>
      </c>
      <c r="AB30" s="181">
        <v>0</v>
      </c>
      <c r="AC30" s="181">
        <v>12</v>
      </c>
      <c r="AZ30" s="181">
        <v>1</v>
      </c>
      <c r="BA30" s="181">
        <f>IF(AZ30=1,G30,0)</f>
        <v>0</v>
      </c>
      <c r="BB30" s="181">
        <f>IF(AZ30=2,G30,0)</f>
        <v>0</v>
      </c>
      <c r="BC30" s="181">
        <f>IF(AZ30=3,G30,0)</f>
        <v>0</v>
      </c>
      <c r="BD30" s="181">
        <f>IF(AZ30=4,G30,0)</f>
        <v>0</v>
      </c>
      <c r="BE30" s="181">
        <f>IF(AZ30=5,G30,0)</f>
        <v>0</v>
      </c>
      <c r="CA30" s="208">
        <v>12</v>
      </c>
      <c r="CB30" s="208">
        <v>0</v>
      </c>
    </row>
    <row r="31" spans="1:15" ht="12.75">
      <c r="A31" s="217"/>
      <c r="B31" s="221"/>
      <c r="C31" s="276" t="s">
        <v>648</v>
      </c>
      <c r="D31" s="277"/>
      <c r="E31" s="222">
        <v>25.479</v>
      </c>
      <c r="F31" s="223"/>
      <c r="G31" s="224"/>
      <c r="H31" s="225"/>
      <c r="I31" s="219"/>
      <c r="J31" s="226"/>
      <c r="K31" s="219"/>
      <c r="M31" s="220" t="s">
        <v>648</v>
      </c>
      <c r="O31" s="208"/>
    </row>
    <row r="32" spans="1:80" ht="12.75">
      <c r="A32" s="209">
        <v>13</v>
      </c>
      <c r="B32" s="210" t="s">
        <v>649</v>
      </c>
      <c r="C32" s="211" t="s">
        <v>650</v>
      </c>
      <c r="D32" s="212" t="s">
        <v>647</v>
      </c>
      <c r="E32" s="213">
        <v>76.437</v>
      </c>
      <c r="F32" s="213">
        <v>0</v>
      </c>
      <c r="G32" s="214">
        <f>E32*F32</f>
        <v>0</v>
      </c>
      <c r="H32" s="215">
        <v>0</v>
      </c>
      <c r="I32" s="216">
        <f>E32*H32</f>
        <v>0</v>
      </c>
      <c r="J32" s="215"/>
      <c r="K32" s="216">
        <f>E32*J32</f>
        <v>0</v>
      </c>
      <c r="O32" s="208">
        <v>2</v>
      </c>
      <c r="AA32" s="181">
        <v>12</v>
      </c>
      <c r="AB32" s="181">
        <v>0</v>
      </c>
      <c r="AC32" s="181">
        <v>13</v>
      </c>
      <c r="AZ32" s="181">
        <v>1</v>
      </c>
      <c r="BA32" s="181">
        <f>IF(AZ32=1,G32,0)</f>
        <v>0</v>
      </c>
      <c r="BB32" s="181">
        <f>IF(AZ32=2,G32,0)</f>
        <v>0</v>
      </c>
      <c r="BC32" s="181">
        <f>IF(AZ32=3,G32,0)</f>
        <v>0</v>
      </c>
      <c r="BD32" s="181">
        <f>IF(AZ32=4,G32,0)</f>
        <v>0</v>
      </c>
      <c r="BE32" s="181">
        <f>IF(AZ32=5,G32,0)</f>
        <v>0</v>
      </c>
      <c r="CA32" s="208">
        <v>12</v>
      </c>
      <c r="CB32" s="208">
        <v>0</v>
      </c>
    </row>
    <row r="33" spans="1:15" ht="12.75">
      <c r="A33" s="217"/>
      <c r="B33" s="221"/>
      <c r="C33" s="276" t="s">
        <v>651</v>
      </c>
      <c r="D33" s="277"/>
      <c r="E33" s="222">
        <v>76.437</v>
      </c>
      <c r="F33" s="223"/>
      <c r="G33" s="224"/>
      <c r="H33" s="225"/>
      <c r="I33" s="219"/>
      <c r="J33" s="226"/>
      <c r="K33" s="219"/>
      <c r="M33" s="220" t="s">
        <v>651</v>
      </c>
      <c r="O33" s="208"/>
    </row>
    <row r="34" spans="1:80" ht="12.75">
      <c r="A34" s="209">
        <v>14</v>
      </c>
      <c r="B34" s="210" t="s">
        <v>652</v>
      </c>
      <c r="C34" s="211" t="s">
        <v>653</v>
      </c>
      <c r="D34" s="212" t="s">
        <v>647</v>
      </c>
      <c r="E34" s="213">
        <v>1.0944</v>
      </c>
      <c r="F34" s="213">
        <v>0</v>
      </c>
      <c r="G34" s="214">
        <f>E34*F34</f>
        <v>0</v>
      </c>
      <c r="H34" s="215">
        <v>0</v>
      </c>
      <c r="I34" s="216">
        <f>E34*H34</f>
        <v>0</v>
      </c>
      <c r="J34" s="215"/>
      <c r="K34" s="216">
        <f>E34*J34</f>
        <v>0</v>
      </c>
      <c r="O34" s="208">
        <v>2</v>
      </c>
      <c r="AA34" s="181">
        <v>12</v>
      </c>
      <c r="AB34" s="181">
        <v>0</v>
      </c>
      <c r="AC34" s="181">
        <v>14</v>
      </c>
      <c r="AZ34" s="181">
        <v>1</v>
      </c>
      <c r="BA34" s="181">
        <f>IF(AZ34=1,G34,0)</f>
        <v>0</v>
      </c>
      <c r="BB34" s="181">
        <f>IF(AZ34=2,G34,0)</f>
        <v>0</v>
      </c>
      <c r="BC34" s="181">
        <f>IF(AZ34=3,G34,0)</f>
        <v>0</v>
      </c>
      <c r="BD34" s="181">
        <f>IF(AZ34=4,G34,0)</f>
        <v>0</v>
      </c>
      <c r="BE34" s="181">
        <f>IF(AZ34=5,G34,0)</f>
        <v>0</v>
      </c>
      <c r="CA34" s="208">
        <v>12</v>
      </c>
      <c r="CB34" s="208">
        <v>0</v>
      </c>
    </row>
    <row r="35" spans="1:15" ht="12.75">
      <c r="A35" s="217"/>
      <c r="B35" s="221"/>
      <c r="C35" s="276" t="s">
        <v>654</v>
      </c>
      <c r="D35" s="277"/>
      <c r="E35" s="222">
        <v>1.0944</v>
      </c>
      <c r="F35" s="223"/>
      <c r="G35" s="224"/>
      <c r="H35" s="225"/>
      <c r="I35" s="219"/>
      <c r="J35" s="226"/>
      <c r="K35" s="219"/>
      <c r="M35" s="220" t="s">
        <v>654</v>
      </c>
      <c r="O35" s="208"/>
    </row>
    <row r="36" spans="1:80" ht="12.75">
      <c r="A36" s="209">
        <v>15</v>
      </c>
      <c r="B36" s="210" t="s">
        <v>655</v>
      </c>
      <c r="C36" s="211" t="s">
        <v>656</v>
      </c>
      <c r="D36" s="212" t="s">
        <v>657</v>
      </c>
      <c r="E36" s="213">
        <v>155.442</v>
      </c>
      <c r="F36" s="213">
        <v>0</v>
      </c>
      <c r="G36" s="214">
        <f>E36*F36</f>
        <v>0</v>
      </c>
      <c r="H36" s="215">
        <v>0</v>
      </c>
      <c r="I36" s="216">
        <f>E36*H36</f>
        <v>0</v>
      </c>
      <c r="J36" s="215"/>
      <c r="K36" s="216">
        <f>E36*J36</f>
        <v>0</v>
      </c>
      <c r="O36" s="208">
        <v>2</v>
      </c>
      <c r="AA36" s="181">
        <v>12</v>
      </c>
      <c r="AB36" s="181">
        <v>0</v>
      </c>
      <c r="AC36" s="181">
        <v>15</v>
      </c>
      <c r="AZ36" s="181">
        <v>1</v>
      </c>
      <c r="BA36" s="181">
        <f>IF(AZ36=1,G36,0)</f>
        <v>0</v>
      </c>
      <c r="BB36" s="181">
        <f>IF(AZ36=2,G36,0)</f>
        <v>0</v>
      </c>
      <c r="BC36" s="181">
        <f>IF(AZ36=3,G36,0)</f>
        <v>0</v>
      </c>
      <c r="BD36" s="181">
        <f>IF(AZ36=4,G36,0)</f>
        <v>0</v>
      </c>
      <c r="BE36" s="181">
        <f>IF(AZ36=5,G36,0)</f>
        <v>0</v>
      </c>
      <c r="CA36" s="208">
        <v>12</v>
      </c>
      <c r="CB36" s="208">
        <v>0</v>
      </c>
    </row>
    <row r="37" spans="1:15" ht="12.75">
      <c r="A37" s="217"/>
      <c r="B37" s="221"/>
      <c r="C37" s="276" t="s">
        <v>658</v>
      </c>
      <c r="D37" s="277"/>
      <c r="E37" s="222">
        <v>155.442</v>
      </c>
      <c r="F37" s="223"/>
      <c r="G37" s="224"/>
      <c r="H37" s="225"/>
      <c r="I37" s="219"/>
      <c r="J37" s="226"/>
      <c r="K37" s="219"/>
      <c r="M37" s="220" t="s">
        <v>658</v>
      </c>
      <c r="O37" s="208"/>
    </row>
    <row r="38" spans="1:57" ht="12.75">
      <c r="A38" s="227"/>
      <c r="B38" s="228" t="s">
        <v>590</v>
      </c>
      <c r="C38" s="229" t="s">
        <v>619</v>
      </c>
      <c r="D38" s="230"/>
      <c r="E38" s="231"/>
      <c r="F38" s="232"/>
      <c r="G38" s="233">
        <f>SUM(G7:G37)</f>
        <v>0</v>
      </c>
      <c r="H38" s="234"/>
      <c r="I38" s="235">
        <f>SUM(I7:I37)</f>
        <v>0</v>
      </c>
      <c r="J38" s="234"/>
      <c r="K38" s="235">
        <f>SUM(K7:K37)</f>
        <v>0</v>
      </c>
      <c r="O38" s="208">
        <v>4</v>
      </c>
      <c r="BA38" s="236">
        <f>SUM(BA7:BA37)</f>
        <v>0</v>
      </c>
      <c r="BB38" s="236">
        <f>SUM(BB7:BB37)</f>
        <v>0</v>
      </c>
      <c r="BC38" s="236">
        <f>SUM(BC7:BC37)</f>
        <v>0</v>
      </c>
      <c r="BD38" s="236">
        <f>SUM(BD7:BD37)</f>
        <v>0</v>
      </c>
      <c r="BE38" s="236">
        <f>SUM(BE7:BE37)</f>
        <v>0</v>
      </c>
    </row>
    <row r="39" spans="1:15" ht="12.75">
      <c r="A39" s="198" t="s">
        <v>586</v>
      </c>
      <c r="B39" s="199" t="s">
        <v>659</v>
      </c>
      <c r="C39" s="200" t="s">
        <v>660</v>
      </c>
      <c r="D39" s="201"/>
      <c r="E39" s="202"/>
      <c r="F39" s="202"/>
      <c r="G39" s="203"/>
      <c r="H39" s="204"/>
      <c r="I39" s="205"/>
      <c r="J39" s="206"/>
      <c r="K39" s="207"/>
      <c r="O39" s="208">
        <v>1</v>
      </c>
    </row>
    <row r="40" spans="1:80" ht="12.75">
      <c r="A40" s="209">
        <v>16</v>
      </c>
      <c r="B40" s="210" t="s">
        <v>662</v>
      </c>
      <c r="C40" s="211" t="s">
        <v>663</v>
      </c>
      <c r="D40" s="212" t="s">
        <v>643</v>
      </c>
      <c r="E40" s="213">
        <v>80.02</v>
      </c>
      <c r="F40" s="213">
        <v>0</v>
      </c>
      <c r="G40" s="214">
        <f>E40*F40</f>
        <v>0</v>
      </c>
      <c r="H40" s="215">
        <v>0</v>
      </c>
      <c r="I40" s="216">
        <f>E40*H40</f>
        <v>0</v>
      </c>
      <c r="J40" s="215">
        <v>0</v>
      </c>
      <c r="K40" s="216">
        <f>E40*J40</f>
        <v>0</v>
      </c>
      <c r="O40" s="208">
        <v>2</v>
      </c>
      <c r="AA40" s="181">
        <v>1</v>
      </c>
      <c r="AB40" s="181">
        <v>1</v>
      </c>
      <c r="AC40" s="181">
        <v>1</v>
      </c>
      <c r="AZ40" s="181">
        <v>1</v>
      </c>
      <c r="BA40" s="181">
        <f>IF(AZ40=1,G40,0)</f>
        <v>0</v>
      </c>
      <c r="BB40" s="181">
        <f>IF(AZ40=2,G40,0)</f>
        <v>0</v>
      </c>
      <c r="BC40" s="181">
        <f>IF(AZ40=3,G40,0)</f>
        <v>0</v>
      </c>
      <c r="BD40" s="181">
        <f>IF(AZ40=4,G40,0)</f>
        <v>0</v>
      </c>
      <c r="BE40" s="181">
        <f>IF(AZ40=5,G40,0)</f>
        <v>0</v>
      </c>
      <c r="CA40" s="208">
        <v>1</v>
      </c>
      <c r="CB40" s="208">
        <v>1</v>
      </c>
    </row>
    <row r="41" spans="1:15" ht="12.75">
      <c r="A41" s="217"/>
      <c r="B41" s="221"/>
      <c r="C41" s="276" t="s">
        <v>664</v>
      </c>
      <c r="D41" s="277"/>
      <c r="E41" s="222">
        <v>80.02</v>
      </c>
      <c r="F41" s="223"/>
      <c r="G41" s="224"/>
      <c r="H41" s="225"/>
      <c r="I41" s="219"/>
      <c r="J41" s="226"/>
      <c r="K41" s="219"/>
      <c r="M41" s="220" t="s">
        <v>664</v>
      </c>
      <c r="O41" s="208"/>
    </row>
    <row r="42" spans="1:80" ht="12.75">
      <c r="A42" s="209">
        <v>17</v>
      </c>
      <c r="B42" s="210" t="s">
        <v>665</v>
      </c>
      <c r="C42" s="211" t="s">
        <v>666</v>
      </c>
      <c r="D42" s="212" t="s">
        <v>622</v>
      </c>
      <c r="E42" s="213">
        <v>32.008</v>
      </c>
      <c r="F42" s="213">
        <v>0</v>
      </c>
      <c r="G42" s="214">
        <f>E42*F42</f>
        <v>0</v>
      </c>
      <c r="H42" s="215">
        <v>0</v>
      </c>
      <c r="I42" s="216">
        <f>E42*H42</f>
        <v>0</v>
      </c>
      <c r="J42" s="215">
        <v>0</v>
      </c>
      <c r="K42" s="216">
        <f>E42*J42</f>
        <v>0</v>
      </c>
      <c r="O42" s="208">
        <v>2</v>
      </c>
      <c r="AA42" s="181">
        <v>1</v>
      </c>
      <c r="AB42" s="181">
        <v>1</v>
      </c>
      <c r="AC42" s="181">
        <v>1</v>
      </c>
      <c r="AZ42" s="181">
        <v>1</v>
      </c>
      <c r="BA42" s="181">
        <f>IF(AZ42=1,G42,0)</f>
        <v>0</v>
      </c>
      <c r="BB42" s="181">
        <f>IF(AZ42=2,G42,0)</f>
        <v>0</v>
      </c>
      <c r="BC42" s="181">
        <f>IF(AZ42=3,G42,0)</f>
        <v>0</v>
      </c>
      <c r="BD42" s="181">
        <f>IF(AZ42=4,G42,0)</f>
        <v>0</v>
      </c>
      <c r="BE42" s="181">
        <f>IF(AZ42=5,G42,0)</f>
        <v>0</v>
      </c>
      <c r="CA42" s="208">
        <v>1</v>
      </c>
      <c r="CB42" s="208">
        <v>1</v>
      </c>
    </row>
    <row r="43" spans="1:15" ht="12.75">
      <c r="A43" s="217"/>
      <c r="B43" s="221"/>
      <c r="C43" s="276" t="s">
        <v>667</v>
      </c>
      <c r="D43" s="277"/>
      <c r="E43" s="222">
        <v>32.008</v>
      </c>
      <c r="F43" s="223"/>
      <c r="G43" s="224"/>
      <c r="H43" s="225"/>
      <c r="I43" s="219"/>
      <c r="J43" s="226"/>
      <c r="K43" s="219"/>
      <c r="M43" s="220" t="s">
        <v>667</v>
      </c>
      <c r="O43" s="208"/>
    </row>
    <row r="44" spans="1:80" ht="12.75">
      <c r="A44" s="209">
        <v>18</v>
      </c>
      <c r="B44" s="210" t="s">
        <v>668</v>
      </c>
      <c r="C44" s="211" t="s">
        <v>669</v>
      </c>
      <c r="D44" s="212" t="s">
        <v>626</v>
      </c>
      <c r="E44" s="213">
        <v>0.101</v>
      </c>
      <c r="F44" s="213">
        <v>0</v>
      </c>
      <c r="G44" s="214">
        <f>E44*F44</f>
        <v>0</v>
      </c>
      <c r="H44" s="215">
        <v>0</v>
      </c>
      <c r="I44" s="216">
        <f>E44*H44</f>
        <v>0</v>
      </c>
      <c r="J44" s="215">
        <v>0</v>
      </c>
      <c r="K44" s="216">
        <f>E44*J44</f>
        <v>0</v>
      </c>
      <c r="O44" s="208">
        <v>2</v>
      </c>
      <c r="AA44" s="181">
        <v>1</v>
      </c>
      <c r="AB44" s="181">
        <v>1</v>
      </c>
      <c r="AC44" s="181">
        <v>1</v>
      </c>
      <c r="AZ44" s="181">
        <v>1</v>
      </c>
      <c r="BA44" s="181">
        <f>IF(AZ44=1,G44,0)</f>
        <v>0</v>
      </c>
      <c r="BB44" s="181">
        <f>IF(AZ44=2,G44,0)</f>
        <v>0</v>
      </c>
      <c r="BC44" s="181">
        <f>IF(AZ44=3,G44,0)</f>
        <v>0</v>
      </c>
      <c r="BD44" s="181">
        <f>IF(AZ44=4,G44,0)</f>
        <v>0</v>
      </c>
      <c r="BE44" s="181">
        <f>IF(AZ44=5,G44,0)</f>
        <v>0</v>
      </c>
      <c r="CA44" s="208">
        <v>1</v>
      </c>
      <c r="CB44" s="208">
        <v>1</v>
      </c>
    </row>
    <row r="45" spans="1:15" ht="12.75">
      <c r="A45" s="217"/>
      <c r="B45" s="221"/>
      <c r="C45" s="276" t="s">
        <v>670</v>
      </c>
      <c r="D45" s="277"/>
      <c r="E45" s="222">
        <v>0.101</v>
      </c>
      <c r="F45" s="223"/>
      <c r="G45" s="224"/>
      <c r="H45" s="225"/>
      <c r="I45" s="219"/>
      <c r="J45" s="226"/>
      <c r="K45" s="219"/>
      <c r="M45" s="220" t="s">
        <v>670</v>
      </c>
      <c r="O45" s="208"/>
    </row>
    <row r="46" spans="1:80" ht="12.75">
      <c r="A46" s="209">
        <v>19</v>
      </c>
      <c r="B46" s="210" t="s">
        <v>671</v>
      </c>
      <c r="C46" s="211" t="s">
        <v>672</v>
      </c>
      <c r="D46" s="212" t="s">
        <v>626</v>
      </c>
      <c r="E46" s="213">
        <v>0.35</v>
      </c>
      <c r="F46" s="213">
        <v>0</v>
      </c>
      <c r="G46" s="214">
        <f>E46*F46</f>
        <v>0</v>
      </c>
      <c r="H46" s="215">
        <v>0</v>
      </c>
      <c r="I46" s="216">
        <f>E46*H46</f>
        <v>0</v>
      </c>
      <c r="J46" s="215">
        <v>0</v>
      </c>
      <c r="K46" s="216">
        <f>E46*J46</f>
        <v>0</v>
      </c>
      <c r="O46" s="208">
        <v>2</v>
      </c>
      <c r="AA46" s="181">
        <v>1</v>
      </c>
      <c r="AB46" s="181">
        <v>1</v>
      </c>
      <c r="AC46" s="181">
        <v>1</v>
      </c>
      <c r="AZ46" s="181">
        <v>1</v>
      </c>
      <c r="BA46" s="181">
        <f>IF(AZ46=1,G46,0)</f>
        <v>0</v>
      </c>
      <c r="BB46" s="181">
        <f>IF(AZ46=2,G46,0)</f>
        <v>0</v>
      </c>
      <c r="BC46" s="181">
        <f>IF(AZ46=3,G46,0)</f>
        <v>0</v>
      </c>
      <c r="BD46" s="181">
        <f>IF(AZ46=4,G46,0)</f>
        <v>0</v>
      </c>
      <c r="BE46" s="181">
        <f>IF(AZ46=5,G46,0)</f>
        <v>0</v>
      </c>
      <c r="CA46" s="208">
        <v>1</v>
      </c>
      <c r="CB46" s="208">
        <v>1</v>
      </c>
    </row>
    <row r="47" spans="1:15" ht="12.75">
      <c r="A47" s="217"/>
      <c r="B47" s="221"/>
      <c r="C47" s="276" t="s">
        <v>673</v>
      </c>
      <c r="D47" s="277"/>
      <c r="E47" s="222">
        <v>0.35</v>
      </c>
      <c r="F47" s="223"/>
      <c r="G47" s="224"/>
      <c r="H47" s="225"/>
      <c r="I47" s="219"/>
      <c r="J47" s="226"/>
      <c r="K47" s="219"/>
      <c r="M47" s="220" t="s">
        <v>673</v>
      </c>
      <c r="O47" s="208"/>
    </row>
    <row r="48" spans="1:80" ht="12.75">
      <c r="A48" s="209">
        <v>20</v>
      </c>
      <c r="B48" s="210" t="s">
        <v>674</v>
      </c>
      <c r="C48" s="211" t="s">
        <v>675</v>
      </c>
      <c r="D48" s="212" t="s">
        <v>622</v>
      </c>
      <c r="E48" s="213">
        <v>2.8</v>
      </c>
      <c r="F48" s="213">
        <v>0</v>
      </c>
      <c r="G48" s="214">
        <f>E48*F48</f>
        <v>0</v>
      </c>
      <c r="H48" s="215">
        <v>0</v>
      </c>
      <c r="I48" s="216">
        <f>E48*H48</f>
        <v>0</v>
      </c>
      <c r="J48" s="215">
        <v>0</v>
      </c>
      <c r="K48" s="216">
        <f>E48*J48</f>
        <v>0</v>
      </c>
      <c r="O48" s="208">
        <v>2</v>
      </c>
      <c r="AA48" s="181">
        <v>1</v>
      </c>
      <c r="AB48" s="181">
        <v>1</v>
      </c>
      <c r="AC48" s="181">
        <v>1</v>
      </c>
      <c r="AZ48" s="181">
        <v>1</v>
      </c>
      <c r="BA48" s="181">
        <f>IF(AZ48=1,G48,0)</f>
        <v>0</v>
      </c>
      <c r="BB48" s="181">
        <f>IF(AZ48=2,G48,0)</f>
        <v>0</v>
      </c>
      <c r="BC48" s="181">
        <f>IF(AZ48=3,G48,0)</f>
        <v>0</v>
      </c>
      <c r="BD48" s="181">
        <f>IF(AZ48=4,G48,0)</f>
        <v>0</v>
      </c>
      <c r="BE48" s="181">
        <f>IF(AZ48=5,G48,0)</f>
        <v>0</v>
      </c>
      <c r="CA48" s="208">
        <v>1</v>
      </c>
      <c r="CB48" s="208">
        <v>1</v>
      </c>
    </row>
    <row r="49" spans="1:15" ht="12.75">
      <c r="A49" s="217"/>
      <c r="B49" s="221"/>
      <c r="C49" s="276" t="s">
        <v>676</v>
      </c>
      <c r="D49" s="277"/>
      <c r="E49" s="222">
        <v>2.8</v>
      </c>
      <c r="F49" s="223"/>
      <c r="G49" s="224"/>
      <c r="H49" s="225"/>
      <c r="I49" s="219"/>
      <c r="J49" s="226"/>
      <c r="K49" s="219"/>
      <c r="M49" s="220" t="s">
        <v>676</v>
      </c>
      <c r="O49" s="208"/>
    </row>
    <row r="50" spans="1:80" ht="12.75">
      <c r="A50" s="209">
        <v>21</v>
      </c>
      <c r="B50" s="210" t="s">
        <v>677</v>
      </c>
      <c r="C50" s="211" t="s">
        <v>678</v>
      </c>
      <c r="D50" s="212" t="s">
        <v>622</v>
      </c>
      <c r="E50" s="213">
        <v>2.8</v>
      </c>
      <c r="F50" s="213">
        <v>0</v>
      </c>
      <c r="G50" s="214">
        <f>E50*F50</f>
        <v>0</v>
      </c>
      <c r="H50" s="215">
        <v>0</v>
      </c>
      <c r="I50" s="216">
        <f>E50*H50</f>
        <v>0</v>
      </c>
      <c r="J50" s="215">
        <v>0</v>
      </c>
      <c r="K50" s="216">
        <f>E50*J50</f>
        <v>0</v>
      </c>
      <c r="O50" s="208">
        <v>2</v>
      </c>
      <c r="AA50" s="181">
        <v>1</v>
      </c>
      <c r="AB50" s="181">
        <v>1</v>
      </c>
      <c r="AC50" s="181">
        <v>1</v>
      </c>
      <c r="AZ50" s="181">
        <v>1</v>
      </c>
      <c r="BA50" s="181">
        <f>IF(AZ50=1,G50,0)</f>
        <v>0</v>
      </c>
      <c r="BB50" s="181">
        <f>IF(AZ50=2,G50,0)</f>
        <v>0</v>
      </c>
      <c r="BC50" s="181">
        <f>IF(AZ50=3,G50,0)</f>
        <v>0</v>
      </c>
      <c r="BD50" s="181">
        <f>IF(AZ50=4,G50,0)</f>
        <v>0</v>
      </c>
      <c r="BE50" s="181">
        <f>IF(AZ50=5,G50,0)</f>
        <v>0</v>
      </c>
      <c r="CA50" s="208">
        <v>1</v>
      </c>
      <c r="CB50" s="208">
        <v>1</v>
      </c>
    </row>
    <row r="51" spans="1:15" ht="12.75">
      <c r="A51" s="217"/>
      <c r="B51" s="221"/>
      <c r="C51" s="276" t="s">
        <v>676</v>
      </c>
      <c r="D51" s="277"/>
      <c r="E51" s="222">
        <v>2.8</v>
      </c>
      <c r="F51" s="223"/>
      <c r="G51" s="224"/>
      <c r="H51" s="225"/>
      <c r="I51" s="219"/>
      <c r="J51" s="226"/>
      <c r="K51" s="219"/>
      <c r="M51" s="220" t="s">
        <v>676</v>
      </c>
      <c r="O51" s="208"/>
    </row>
    <row r="52" spans="1:80" ht="12.75">
      <c r="A52" s="209">
        <v>22</v>
      </c>
      <c r="B52" s="210" t="s">
        <v>679</v>
      </c>
      <c r="C52" s="211" t="s">
        <v>680</v>
      </c>
      <c r="D52" s="212" t="s">
        <v>622</v>
      </c>
      <c r="E52" s="213">
        <v>35.2088</v>
      </c>
      <c r="F52" s="213">
        <v>0</v>
      </c>
      <c r="G52" s="214">
        <f>E52*F52</f>
        <v>0</v>
      </c>
      <c r="H52" s="215">
        <v>0</v>
      </c>
      <c r="I52" s="216">
        <f>E52*H52</f>
        <v>0</v>
      </c>
      <c r="J52" s="215">
        <v>0</v>
      </c>
      <c r="K52" s="216">
        <f>E52*J52</f>
        <v>0</v>
      </c>
      <c r="O52" s="208">
        <v>2</v>
      </c>
      <c r="AA52" s="181">
        <v>1</v>
      </c>
      <c r="AB52" s="181">
        <v>1</v>
      </c>
      <c r="AC52" s="181">
        <v>1</v>
      </c>
      <c r="AZ52" s="181">
        <v>1</v>
      </c>
      <c r="BA52" s="181">
        <f>IF(AZ52=1,G52,0)</f>
        <v>0</v>
      </c>
      <c r="BB52" s="181">
        <f>IF(AZ52=2,G52,0)</f>
        <v>0</v>
      </c>
      <c r="BC52" s="181">
        <f>IF(AZ52=3,G52,0)</f>
        <v>0</v>
      </c>
      <c r="BD52" s="181">
        <f>IF(AZ52=4,G52,0)</f>
        <v>0</v>
      </c>
      <c r="BE52" s="181">
        <f>IF(AZ52=5,G52,0)</f>
        <v>0</v>
      </c>
      <c r="CA52" s="208">
        <v>1</v>
      </c>
      <c r="CB52" s="208">
        <v>1</v>
      </c>
    </row>
    <row r="53" spans="1:15" ht="12.75">
      <c r="A53" s="217"/>
      <c r="B53" s="221"/>
      <c r="C53" s="276" t="s">
        <v>681</v>
      </c>
      <c r="D53" s="277"/>
      <c r="E53" s="222">
        <v>35.2088</v>
      </c>
      <c r="F53" s="223"/>
      <c r="G53" s="224"/>
      <c r="H53" s="225"/>
      <c r="I53" s="219"/>
      <c r="J53" s="226"/>
      <c r="K53" s="219"/>
      <c r="M53" s="220" t="s">
        <v>681</v>
      </c>
      <c r="O53" s="208"/>
    </row>
    <row r="54" spans="1:57" ht="12.75">
      <c r="A54" s="227"/>
      <c r="B54" s="228" t="s">
        <v>590</v>
      </c>
      <c r="C54" s="229" t="s">
        <v>661</v>
      </c>
      <c r="D54" s="230"/>
      <c r="E54" s="231"/>
      <c r="F54" s="232"/>
      <c r="G54" s="233">
        <f>SUM(G39:G53)</f>
        <v>0</v>
      </c>
      <c r="H54" s="234"/>
      <c r="I54" s="235">
        <f>SUM(I39:I53)</f>
        <v>0</v>
      </c>
      <c r="J54" s="234"/>
      <c r="K54" s="235">
        <f>SUM(K39:K53)</f>
        <v>0</v>
      </c>
      <c r="O54" s="208">
        <v>4</v>
      </c>
      <c r="BA54" s="236">
        <f>SUM(BA39:BA53)</f>
        <v>0</v>
      </c>
      <c r="BB54" s="236">
        <f>SUM(BB39:BB53)</f>
        <v>0</v>
      </c>
      <c r="BC54" s="236">
        <f>SUM(BC39:BC53)</f>
        <v>0</v>
      </c>
      <c r="BD54" s="236">
        <f>SUM(BD39:BD53)</f>
        <v>0</v>
      </c>
      <c r="BE54" s="236">
        <f>SUM(BE39:BE53)</f>
        <v>0</v>
      </c>
    </row>
    <row r="55" spans="1:15" ht="12.75">
      <c r="A55" s="198" t="s">
        <v>586</v>
      </c>
      <c r="B55" s="199" t="s">
        <v>682</v>
      </c>
      <c r="C55" s="200" t="s">
        <v>683</v>
      </c>
      <c r="D55" s="201"/>
      <c r="E55" s="202"/>
      <c r="F55" s="202"/>
      <c r="G55" s="203"/>
      <c r="H55" s="204"/>
      <c r="I55" s="205"/>
      <c r="J55" s="206"/>
      <c r="K55" s="207"/>
      <c r="O55" s="208">
        <v>1</v>
      </c>
    </row>
    <row r="56" spans="1:80" ht="12.75">
      <c r="A56" s="209">
        <v>23</v>
      </c>
      <c r="B56" s="210" t="s">
        <v>685</v>
      </c>
      <c r="C56" s="211" t="s">
        <v>686</v>
      </c>
      <c r="D56" s="212" t="s">
        <v>626</v>
      </c>
      <c r="E56" s="213">
        <v>6.16</v>
      </c>
      <c r="F56" s="213">
        <v>0</v>
      </c>
      <c r="G56" s="214">
        <f>E56*F56</f>
        <v>0</v>
      </c>
      <c r="H56" s="215">
        <v>0</v>
      </c>
      <c r="I56" s="216">
        <f>E56*H56</f>
        <v>0</v>
      </c>
      <c r="J56" s="215">
        <v>0</v>
      </c>
      <c r="K56" s="216">
        <f>E56*J56</f>
        <v>0</v>
      </c>
      <c r="O56" s="208">
        <v>2</v>
      </c>
      <c r="AA56" s="181">
        <v>1</v>
      </c>
      <c r="AB56" s="181">
        <v>1</v>
      </c>
      <c r="AC56" s="181">
        <v>1</v>
      </c>
      <c r="AZ56" s="181">
        <v>1</v>
      </c>
      <c r="BA56" s="181">
        <f>IF(AZ56=1,G56,0)</f>
        <v>0</v>
      </c>
      <c r="BB56" s="181">
        <f>IF(AZ56=2,G56,0)</f>
        <v>0</v>
      </c>
      <c r="BC56" s="181">
        <f>IF(AZ56=3,G56,0)</f>
        <v>0</v>
      </c>
      <c r="BD56" s="181">
        <f>IF(AZ56=4,G56,0)</f>
        <v>0</v>
      </c>
      <c r="BE56" s="181">
        <f>IF(AZ56=5,G56,0)</f>
        <v>0</v>
      </c>
      <c r="CA56" s="208">
        <v>1</v>
      </c>
      <c r="CB56" s="208">
        <v>1</v>
      </c>
    </row>
    <row r="57" spans="1:15" ht="12.75">
      <c r="A57" s="217"/>
      <c r="B57" s="221"/>
      <c r="C57" s="276" t="s">
        <v>687</v>
      </c>
      <c r="D57" s="277"/>
      <c r="E57" s="222">
        <v>2.7</v>
      </c>
      <c r="F57" s="223"/>
      <c r="G57" s="224"/>
      <c r="H57" s="225"/>
      <c r="I57" s="219"/>
      <c r="J57" s="226"/>
      <c r="K57" s="219"/>
      <c r="M57" s="220" t="s">
        <v>687</v>
      </c>
      <c r="O57" s="208"/>
    </row>
    <row r="58" spans="1:15" ht="12.75">
      <c r="A58" s="217"/>
      <c r="B58" s="221"/>
      <c r="C58" s="276" t="s">
        <v>688</v>
      </c>
      <c r="D58" s="277"/>
      <c r="E58" s="222">
        <v>0.22</v>
      </c>
      <c r="F58" s="223"/>
      <c r="G58" s="224"/>
      <c r="H58" s="225"/>
      <c r="I58" s="219"/>
      <c r="J58" s="226"/>
      <c r="K58" s="219"/>
      <c r="M58" s="220" t="s">
        <v>688</v>
      </c>
      <c r="O58" s="208"/>
    </row>
    <row r="59" spans="1:15" ht="12.75">
      <c r="A59" s="217"/>
      <c r="B59" s="221"/>
      <c r="C59" s="276" t="s">
        <v>689</v>
      </c>
      <c r="D59" s="277"/>
      <c r="E59" s="222">
        <v>3.24</v>
      </c>
      <c r="F59" s="223"/>
      <c r="G59" s="224"/>
      <c r="H59" s="225"/>
      <c r="I59" s="219"/>
      <c r="J59" s="226"/>
      <c r="K59" s="219"/>
      <c r="M59" s="220" t="s">
        <v>689</v>
      </c>
      <c r="O59" s="208"/>
    </row>
    <row r="60" spans="1:57" ht="12.75">
      <c r="A60" s="227"/>
      <c r="B60" s="228" t="s">
        <v>590</v>
      </c>
      <c r="C60" s="229" t="s">
        <v>684</v>
      </c>
      <c r="D60" s="230"/>
      <c r="E60" s="231"/>
      <c r="F60" s="232"/>
      <c r="G60" s="233">
        <f>SUM(G55:G59)</f>
        <v>0</v>
      </c>
      <c r="H60" s="234"/>
      <c r="I60" s="235">
        <f>SUM(I55:I59)</f>
        <v>0</v>
      </c>
      <c r="J60" s="234"/>
      <c r="K60" s="235">
        <f>SUM(K55:K59)</f>
        <v>0</v>
      </c>
      <c r="O60" s="208">
        <v>4</v>
      </c>
      <c r="BA60" s="236">
        <f>SUM(BA55:BA59)</f>
        <v>0</v>
      </c>
      <c r="BB60" s="236">
        <f>SUM(BB55:BB59)</f>
        <v>0</v>
      </c>
      <c r="BC60" s="236">
        <f>SUM(BC55:BC59)</f>
        <v>0</v>
      </c>
      <c r="BD60" s="236">
        <f>SUM(BD55:BD59)</f>
        <v>0</v>
      </c>
      <c r="BE60" s="236">
        <f>SUM(BE55:BE59)</f>
        <v>0</v>
      </c>
    </row>
    <row r="61" spans="1:15" ht="12.75">
      <c r="A61" s="198" t="s">
        <v>586</v>
      </c>
      <c r="B61" s="199" t="s">
        <v>690</v>
      </c>
      <c r="C61" s="200" t="s">
        <v>691</v>
      </c>
      <c r="D61" s="201"/>
      <c r="E61" s="202"/>
      <c r="F61" s="202"/>
      <c r="G61" s="203"/>
      <c r="H61" s="204"/>
      <c r="I61" s="205"/>
      <c r="J61" s="206"/>
      <c r="K61" s="207"/>
      <c r="O61" s="208">
        <v>1</v>
      </c>
    </row>
    <row r="62" spans="1:80" ht="22.5">
      <c r="A62" s="209">
        <v>24</v>
      </c>
      <c r="B62" s="210" t="s">
        <v>693</v>
      </c>
      <c r="C62" s="211" t="s">
        <v>694</v>
      </c>
      <c r="D62" s="212" t="s">
        <v>622</v>
      </c>
      <c r="E62" s="213">
        <v>131.9</v>
      </c>
      <c r="F62" s="213"/>
      <c r="G62" s="214">
        <f>E62*F62</f>
        <v>0</v>
      </c>
      <c r="H62" s="215">
        <v>0</v>
      </c>
      <c r="I62" s="216">
        <f>E62*H62</f>
        <v>0</v>
      </c>
      <c r="J62" s="215">
        <v>0</v>
      </c>
      <c r="K62" s="216">
        <f>E62*J62</f>
        <v>0</v>
      </c>
      <c r="O62" s="208">
        <v>2</v>
      </c>
      <c r="AA62" s="181">
        <v>1</v>
      </c>
      <c r="AB62" s="181">
        <v>1</v>
      </c>
      <c r="AC62" s="181">
        <v>1</v>
      </c>
      <c r="AZ62" s="181">
        <v>1</v>
      </c>
      <c r="BA62" s="181">
        <f>IF(AZ62=1,G62,0)</f>
        <v>0</v>
      </c>
      <c r="BB62" s="181">
        <f>IF(AZ62=2,G62,0)</f>
        <v>0</v>
      </c>
      <c r="BC62" s="181">
        <f>IF(AZ62=3,G62,0)</f>
        <v>0</v>
      </c>
      <c r="BD62" s="181">
        <f>IF(AZ62=4,G62,0)</f>
        <v>0</v>
      </c>
      <c r="BE62" s="181">
        <f>IF(AZ62=5,G62,0)</f>
        <v>0</v>
      </c>
      <c r="CA62" s="208">
        <v>1</v>
      </c>
      <c r="CB62" s="208">
        <v>1</v>
      </c>
    </row>
    <row r="63" spans="1:15" ht="22.5">
      <c r="A63" s="217"/>
      <c r="B63" s="221"/>
      <c r="C63" s="276" t="s">
        <v>695</v>
      </c>
      <c r="D63" s="277"/>
      <c r="E63" s="222">
        <v>102.75</v>
      </c>
      <c r="F63" s="223"/>
      <c r="G63" s="224"/>
      <c r="H63" s="225"/>
      <c r="I63" s="219"/>
      <c r="J63" s="226"/>
      <c r="K63" s="219"/>
      <c r="M63" s="220" t="s">
        <v>695</v>
      </c>
      <c r="O63" s="208"/>
    </row>
    <row r="64" spans="1:15" ht="22.5">
      <c r="A64" s="217"/>
      <c r="B64" s="221"/>
      <c r="C64" s="276" t="s">
        <v>696</v>
      </c>
      <c r="D64" s="277"/>
      <c r="E64" s="222">
        <v>29.15</v>
      </c>
      <c r="F64" s="223"/>
      <c r="G64" s="224"/>
      <c r="H64" s="225"/>
      <c r="I64" s="219"/>
      <c r="J64" s="226"/>
      <c r="K64" s="219"/>
      <c r="M64" s="220" t="s">
        <v>696</v>
      </c>
      <c r="O64" s="208"/>
    </row>
    <row r="65" spans="1:80" ht="12.75">
      <c r="A65" s="209">
        <v>25</v>
      </c>
      <c r="B65" s="210" t="s">
        <v>697</v>
      </c>
      <c r="C65" s="211" t="s">
        <v>698</v>
      </c>
      <c r="D65" s="212" t="s">
        <v>622</v>
      </c>
      <c r="E65" s="213">
        <v>25.5</v>
      </c>
      <c r="F65" s="213">
        <v>0</v>
      </c>
      <c r="G65" s="214">
        <f>E65*F65</f>
        <v>0</v>
      </c>
      <c r="H65" s="215">
        <v>0</v>
      </c>
      <c r="I65" s="216">
        <f>E65*H65</f>
        <v>0</v>
      </c>
      <c r="J65" s="215">
        <v>0</v>
      </c>
      <c r="K65" s="216">
        <f>E65*J65</f>
        <v>0</v>
      </c>
      <c r="O65" s="208">
        <v>2</v>
      </c>
      <c r="AA65" s="181">
        <v>1</v>
      </c>
      <c r="AB65" s="181">
        <v>1</v>
      </c>
      <c r="AC65" s="181">
        <v>1</v>
      </c>
      <c r="AZ65" s="181">
        <v>1</v>
      </c>
      <c r="BA65" s="181">
        <f>IF(AZ65=1,G65,0)</f>
        <v>0</v>
      </c>
      <c r="BB65" s="181">
        <f>IF(AZ65=2,G65,0)</f>
        <v>0</v>
      </c>
      <c r="BC65" s="181">
        <f>IF(AZ65=3,G65,0)</f>
        <v>0</v>
      </c>
      <c r="BD65" s="181">
        <f>IF(AZ65=4,G65,0)</f>
        <v>0</v>
      </c>
      <c r="BE65" s="181">
        <f>IF(AZ65=5,G65,0)</f>
        <v>0</v>
      </c>
      <c r="CA65" s="208">
        <v>1</v>
      </c>
      <c r="CB65" s="208">
        <v>1</v>
      </c>
    </row>
    <row r="66" spans="1:15" ht="12.75">
      <c r="A66" s="217"/>
      <c r="B66" s="221"/>
      <c r="C66" s="276" t="s">
        <v>699</v>
      </c>
      <c r="D66" s="277"/>
      <c r="E66" s="222">
        <v>5.1</v>
      </c>
      <c r="F66" s="223"/>
      <c r="G66" s="224"/>
      <c r="H66" s="225"/>
      <c r="I66" s="219"/>
      <c r="J66" s="226"/>
      <c r="K66" s="219"/>
      <c r="M66" s="220" t="s">
        <v>699</v>
      </c>
      <c r="O66" s="208"/>
    </row>
    <row r="67" spans="1:15" ht="12.75">
      <c r="A67" s="217"/>
      <c r="B67" s="221"/>
      <c r="C67" s="276" t="s">
        <v>700</v>
      </c>
      <c r="D67" s="277"/>
      <c r="E67" s="222">
        <v>4.95</v>
      </c>
      <c r="F67" s="223"/>
      <c r="G67" s="224"/>
      <c r="H67" s="225"/>
      <c r="I67" s="219"/>
      <c r="J67" s="226"/>
      <c r="K67" s="219"/>
      <c r="M67" s="220" t="s">
        <v>700</v>
      </c>
      <c r="O67" s="208"/>
    </row>
    <row r="68" spans="1:15" ht="12.75">
      <c r="A68" s="217"/>
      <c r="B68" s="221"/>
      <c r="C68" s="276" t="s">
        <v>700</v>
      </c>
      <c r="D68" s="277"/>
      <c r="E68" s="222">
        <v>4.95</v>
      </c>
      <c r="F68" s="223"/>
      <c r="G68" s="224"/>
      <c r="H68" s="225"/>
      <c r="I68" s="219"/>
      <c r="J68" s="226"/>
      <c r="K68" s="219"/>
      <c r="M68" s="220" t="s">
        <v>700</v>
      </c>
      <c r="O68" s="208"/>
    </row>
    <row r="69" spans="1:15" ht="12.75">
      <c r="A69" s="217"/>
      <c r="B69" s="221"/>
      <c r="C69" s="276" t="s">
        <v>701</v>
      </c>
      <c r="D69" s="277"/>
      <c r="E69" s="222">
        <v>10.5</v>
      </c>
      <c r="F69" s="223"/>
      <c r="G69" s="224"/>
      <c r="H69" s="225"/>
      <c r="I69" s="219"/>
      <c r="J69" s="226"/>
      <c r="K69" s="219"/>
      <c r="M69" s="220" t="s">
        <v>701</v>
      </c>
      <c r="O69" s="208"/>
    </row>
    <row r="70" spans="1:80" ht="12.75">
      <c r="A70" s="209">
        <v>26</v>
      </c>
      <c r="B70" s="210" t="s">
        <v>702</v>
      </c>
      <c r="C70" s="211" t="s">
        <v>703</v>
      </c>
      <c r="D70" s="212" t="s">
        <v>622</v>
      </c>
      <c r="E70" s="213">
        <v>20.9</v>
      </c>
      <c r="F70" s="213">
        <v>0</v>
      </c>
      <c r="G70" s="214">
        <f>E70*F70</f>
        <v>0</v>
      </c>
      <c r="H70" s="215">
        <v>0</v>
      </c>
      <c r="I70" s="216">
        <f>E70*H70</f>
        <v>0</v>
      </c>
      <c r="J70" s="215">
        <v>0</v>
      </c>
      <c r="K70" s="216">
        <f>E70*J70</f>
        <v>0</v>
      </c>
      <c r="O70" s="208">
        <v>2</v>
      </c>
      <c r="AA70" s="181">
        <v>1</v>
      </c>
      <c r="AB70" s="181">
        <v>1</v>
      </c>
      <c r="AC70" s="181">
        <v>1</v>
      </c>
      <c r="AZ70" s="181">
        <v>1</v>
      </c>
      <c r="BA70" s="181">
        <f>IF(AZ70=1,G70,0)</f>
        <v>0</v>
      </c>
      <c r="BB70" s="181">
        <f>IF(AZ70=2,G70,0)</f>
        <v>0</v>
      </c>
      <c r="BC70" s="181">
        <f>IF(AZ70=3,G70,0)</f>
        <v>0</v>
      </c>
      <c r="BD70" s="181">
        <f>IF(AZ70=4,G70,0)</f>
        <v>0</v>
      </c>
      <c r="BE70" s="181">
        <f>IF(AZ70=5,G70,0)</f>
        <v>0</v>
      </c>
      <c r="CA70" s="208">
        <v>1</v>
      </c>
      <c r="CB70" s="208">
        <v>1</v>
      </c>
    </row>
    <row r="71" spans="1:15" ht="12.75">
      <c r="A71" s="217"/>
      <c r="B71" s="221"/>
      <c r="C71" s="276" t="s">
        <v>704</v>
      </c>
      <c r="D71" s="277"/>
      <c r="E71" s="222">
        <v>9</v>
      </c>
      <c r="F71" s="223"/>
      <c r="G71" s="224"/>
      <c r="H71" s="225"/>
      <c r="I71" s="219"/>
      <c r="J71" s="226"/>
      <c r="K71" s="219"/>
      <c r="M71" s="220" t="s">
        <v>704</v>
      </c>
      <c r="O71" s="208"/>
    </row>
    <row r="72" spans="1:15" ht="12.75">
      <c r="A72" s="217"/>
      <c r="B72" s="221"/>
      <c r="C72" s="276" t="s">
        <v>705</v>
      </c>
      <c r="D72" s="277"/>
      <c r="E72" s="222">
        <v>1.1</v>
      </c>
      <c r="F72" s="223"/>
      <c r="G72" s="224"/>
      <c r="H72" s="225"/>
      <c r="I72" s="219"/>
      <c r="J72" s="226"/>
      <c r="K72" s="219"/>
      <c r="M72" s="220" t="s">
        <v>705</v>
      </c>
      <c r="O72" s="208"/>
    </row>
    <row r="73" spans="1:15" ht="12.75">
      <c r="A73" s="217"/>
      <c r="B73" s="221"/>
      <c r="C73" s="276" t="s">
        <v>706</v>
      </c>
      <c r="D73" s="277"/>
      <c r="E73" s="222">
        <v>10.8</v>
      </c>
      <c r="F73" s="223"/>
      <c r="G73" s="224"/>
      <c r="H73" s="225"/>
      <c r="I73" s="219"/>
      <c r="J73" s="226"/>
      <c r="K73" s="219"/>
      <c r="M73" s="220" t="s">
        <v>706</v>
      </c>
      <c r="O73" s="208"/>
    </row>
    <row r="74" spans="1:80" ht="12.75">
      <c r="A74" s="209">
        <v>27</v>
      </c>
      <c r="B74" s="210" t="s">
        <v>707</v>
      </c>
      <c r="C74" s="211" t="s">
        <v>708</v>
      </c>
      <c r="D74" s="212" t="s">
        <v>622</v>
      </c>
      <c r="E74" s="213">
        <v>8.25</v>
      </c>
      <c r="F74" s="213">
        <v>0</v>
      </c>
      <c r="G74" s="214">
        <f>E74*F74</f>
        <v>0</v>
      </c>
      <c r="H74" s="215">
        <v>0</v>
      </c>
      <c r="I74" s="216">
        <f>E74*H74</f>
        <v>0</v>
      </c>
      <c r="J74" s="215">
        <v>0</v>
      </c>
      <c r="K74" s="216">
        <f>E74*J74</f>
        <v>0</v>
      </c>
      <c r="O74" s="208">
        <v>2</v>
      </c>
      <c r="AA74" s="181">
        <v>2</v>
      </c>
      <c r="AB74" s="181">
        <v>1</v>
      </c>
      <c r="AC74" s="181">
        <v>1</v>
      </c>
      <c r="AZ74" s="181">
        <v>1</v>
      </c>
      <c r="BA74" s="181">
        <f>IF(AZ74=1,G74,0)</f>
        <v>0</v>
      </c>
      <c r="BB74" s="181">
        <f>IF(AZ74=2,G74,0)</f>
        <v>0</v>
      </c>
      <c r="BC74" s="181">
        <f>IF(AZ74=3,G74,0)</f>
        <v>0</v>
      </c>
      <c r="BD74" s="181">
        <f>IF(AZ74=4,G74,0)</f>
        <v>0</v>
      </c>
      <c r="BE74" s="181">
        <f>IF(AZ74=5,G74,0)</f>
        <v>0</v>
      </c>
      <c r="CA74" s="208">
        <v>2</v>
      </c>
      <c r="CB74" s="208">
        <v>1</v>
      </c>
    </row>
    <row r="75" spans="1:15" ht="12.75">
      <c r="A75" s="217"/>
      <c r="B75" s="221"/>
      <c r="C75" s="276" t="s">
        <v>709</v>
      </c>
      <c r="D75" s="277"/>
      <c r="E75" s="222">
        <v>8.25</v>
      </c>
      <c r="F75" s="223"/>
      <c r="G75" s="224"/>
      <c r="H75" s="225"/>
      <c r="I75" s="219"/>
      <c r="J75" s="226"/>
      <c r="K75" s="219"/>
      <c r="M75" s="220" t="s">
        <v>709</v>
      </c>
      <c r="O75" s="208"/>
    </row>
    <row r="76" spans="1:57" ht="12.75">
      <c r="A76" s="227"/>
      <c r="B76" s="228" t="s">
        <v>590</v>
      </c>
      <c r="C76" s="229" t="s">
        <v>692</v>
      </c>
      <c r="D76" s="230"/>
      <c r="E76" s="231"/>
      <c r="F76" s="232"/>
      <c r="G76" s="233">
        <f>SUM(G61:G75)</f>
        <v>0</v>
      </c>
      <c r="H76" s="234"/>
      <c r="I76" s="235">
        <f>SUM(I61:I75)</f>
        <v>0</v>
      </c>
      <c r="J76" s="234"/>
      <c r="K76" s="235">
        <f>SUM(K61:K75)</f>
        <v>0</v>
      </c>
      <c r="O76" s="208">
        <v>4</v>
      </c>
      <c r="BA76" s="236">
        <f>SUM(BA61:BA75)</f>
        <v>0</v>
      </c>
      <c r="BB76" s="236">
        <f>SUM(BB61:BB75)</f>
        <v>0</v>
      </c>
      <c r="BC76" s="236">
        <f>SUM(BC61:BC75)</f>
        <v>0</v>
      </c>
      <c r="BD76" s="236">
        <f>SUM(BD61:BD75)</f>
        <v>0</v>
      </c>
      <c r="BE76" s="236">
        <f>SUM(BE61:BE75)</f>
        <v>0</v>
      </c>
    </row>
    <row r="77" spans="1:15" ht="12.75">
      <c r="A77" s="198" t="s">
        <v>586</v>
      </c>
      <c r="B77" s="199" t="s">
        <v>710</v>
      </c>
      <c r="C77" s="200" t="s">
        <v>711</v>
      </c>
      <c r="D77" s="201"/>
      <c r="E77" s="202"/>
      <c r="F77" s="202"/>
      <c r="G77" s="203"/>
      <c r="H77" s="204"/>
      <c r="I77" s="205"/>
      <c r="J77" s="206"/>
      <c r="K77" s="207"/>
      <c r="O77" s="208">
        <v>1</v>
      </c>
    </row>
    <row r="78" spans="1:80" ht="12.75">
      <c r="A78" s="209">
        <v>28</v>
      </c>
      <c r="B78" s="210" t="s">
        <v>713</v>
      </c>
      <c r="C78" s="211" t="s">
        <v>714</v>
      </c>
      <c r="D78" s="212" t="s">
        <v>622</v>
      </c>
      <c r="E78" s="213">
        <v>66.08</v>
      </c>
      <c r="F78" s="213">
        <v>0</v>
      </c>
      <c r="G78" s="214">
        <f>E78*F78</f>
        <v>0</v>
      </c>
      <c r="H78" s="215">
        <v>0</v>
      </c>
      <c r="I78" s="216">
        <f>E78*H78</f>
        <v>0</v>
      </c>
      <c r="J78" s="215">
        <v>0</v>
      </c>
      <c r="K78" s="216">
        <f>E78*J78</f>
        <v>0</v>
      </c>
      <c r="O78" s="208">
        <v>2</v>
      </c>
      <c r="AA78" s="181">
        <v>1</v>
      </c>
      <c r="AB78" s="181">
        <v>1</v>
      </c>
      <c r="AC78" s="181">
        <v>1</v>
      </c>
      <c r="AZ78" s="181">
        <v>1</v>
      </c>
      <c r="BA78" s="181">
        <f>IF(AZ78=1,G78,0)</f>
        <v>0</v>
      </c>
      <c r="BB78" s="181">
        <f>IF(AZ78=2,G78,0)</f>
        <v>0</v>
      </c>
      <c r="BC78" s="181">
        <f>IF(AZ78=3,G78,0)</f>
        <v>0</v>
      </c>
      <c r="BD78" s="181">
        <f>IF(AZ78=4,G78,0)</f>
        <v>0</v>
      </c>
      <c r="BE78" s="181">
        <f>IF(AZ78=5,G78,0)</f>
        <v>0</v>
      </c>
      <c r="CA78" s="208">
        <v>1</v>
      </c>
      <c r="CB78" s="208">
        <v>1</v>
      </c>
    </row>
    <row r="79" spans="1:15" ht="22.5">
      <c r="A79" s="217"/>
      <c r="B79" s="221"/>
      <c r="C79" s="276" t="s">
        <v>715</v>
      </c>
      <c r="D79" s="277"/>
      <c r="E79" s="222">
        <v>43.845</v>
      </c>
      <c r="F79" s="223"/>
      <c r="G79" s="224"/>
      <c r="H79" s="225"/>
      <c r="I79" s="219"/>
      <c r="J79" s="226"/>
      <c r="K79" s="219"/>
      <c r="M79" s="220" t="s">
        <v>715</v>
      </c>
      <c r="O79" s="208"/>
    </row>
    <row r="80" spans="1:15" ht="12.75">
      <c r="A80" s="217"/>
      <c r="B80" s="221"/>
      <c r="C80" s="276" t="s">
        <v>716</v>
      </c>
      <c r="D80" s="277"/>
      <c r="E80" s="222">
        <v>22.235</v>
      </c>
      <c r="F80" s="223"/>
      <c r="G80" s="224"/>
      <c r="H80" s="225"/>
      <c r="I80" s="219"/>
      <c r="J80" s="226"/>
      <c r="K80" s="219"/>
      <c r="M80" s="220" t="s">
        <v>716</v>
      </c>
      <c r="O80" s="208"/>
    </row>
    <row r="81" spans="1:80" ht="22.5">
      <c r="A81" s="209">
        <v>29</v>
      </c>
      <c r="B81" s="210" t="s">
        <v>717</v>
      </c>
      <c r="C81" s="211" t="s">
        <v>718</v>
      </c>
      <c r="D81" s="212" t="s">
        <v>622</v>
      </c>
      <c r="E81" s="213">
        <v>32.975</v>
      </c>
      <c r="F81" s="213">
        <v>0</v>
      </c>
      <c r="G81" s="214">
        <f>E81*F81</f>
        <v>0</v>
      </c>
      <c r="H81" s="215">
        <v>0</v>
      </c>
      <c r="I81" s="216">
        <f>E81*H81</f>
        <v>0</v>
      </c>
      <c r="J81" s="215">
        <v>0</v>
      </c>
      <c r="K81" s="216">
        <f>E81*J81</f>
        <v>0</v>
      </c>
      <c r="O81" s="208">
        <v>2</v>
      </c>
      <c r="AA81" s="181">
        <v>1</v>
      </c>
      <c r="AB81" s="181">
        <v>1</v>
      </c>
      <c r="AC81" s="181">
        <v>1</v>
      </c>
      <c r="AZ81" s="181">
        <v>1</v>
      </c>
      <c r="BA81" s="181">
        <f>IF(AZ81=1,G81,0)</f>
        <v>0</v>
      </c>
      <c r="BB81" s="181">
        <f>IF(AZ81=2,G81,0)</f>
        <v>0</v>
      </c>
      <c r="BC81" s="181">
        <f>IF(AZ81=3,G81,0)</f>
        <v>0</v>
      </c>
      <c r="BD81" s="181">
        <f>IF(AZ81=4,G81,0)</f>
        <v>0</v>
      </c>
      <c r="BE81" s="181">
        <f>IF(AZ81=5,G81,0)</f>
        <v>0</v>
      </c>
      <c r="CA81" s="208">
        <v>1</v>
      </c>
      <c r="CB81" s="208">
        <v>1</v>
      </c>
    </row>
    <row r="82" spans="1:15" ht="33.75">
      <c r="A82" s="217"/>
      <c r="B82" s="221"/>
      <c r="C82" s="276" t="s">
        <v>719</v>
      </c>
      <c r="D82" s="277"/>
      <c r="E82" s="222">
        <v>25.6875</v>
      </c>
      <c r="F82" s="223"/>
      <c r="G82" s="224"/>
      <c r="H82" s="225"/>
      <c r="I82" s="219"/>
      <c r="J82" s="226"/>
      <c r="K82" s="219"/>
      <c r="M82" s="220" t="s">
        <v>719</v>
      </c>
      <c r="O82" s="208"/>
    </row>
    <row r="83" spans="1:15" ht="22.5">
      <c r="A83" s="217"/>
      <c r="B83" s="221"/>
      <c r="C83" s="276" t="s">
        <v>720</v>
      </c>
      <c r="D83" s="277"/>
      <c r="E83" s="222">
        <v>7.2875</v>
      </c>
      <c r="F83" s="223"/>
      <c r="G83" s="224"/>
      <c r="H83" s="225"/>
      <c r="I83" s="219"/>
      <c r="J83" s="226"/>
      <c r="K83" s="219"/>
      <c r="M83" s="220" t="s">
        <v>720</v>
      </c>
      <c r="O83" s="208"/>
    </row>
    <row r="84" spans="1:80" ht="12.75">
      <c r="A84" s="209">
        <v>30</v>
      </c>
      <c r="B84" s="210" t="s">
        <v>721</v>
      </c>
      <c r="C84" s="211" t="s">
        <v>722</v>
      </c>
      <c r="D84" s="212" t="s">
        <v>622</v>
      </c>
      <c r="E84" s="213">
        <v>16.04</v>
      </c>
      <c r="F84" s="213">
        <v>0</v>
      </c>
      <c r="G84" s="214">
        <f>E84*F84</f>
        <v>0</v>
      </c>
      <c r="H84" s="215">
        <v>0</v>
      </c>
      <c r="I84" s="216">
        <f>E84*H84</f>
        <v>0</v>
      </c>
      <c r="J84" s="215">
        <v>0</v>
      </c>
      <c r="K84" s="216">
        <f>E84*J84</f>
        <v>0</v>
      </c>
      <c r="O84" s="208">
        <v>2</v>
      </c>
      <c r="AA84" s="181">
        <v>1</v>
      </c>
      <c r="AB84" s="181">
        <v>1</v>
      </c>
      <c r="AC84" s="181">
        <v>1</v>
      </c>
      <c r="AZ84" s="181">
        <v>1</v>
      </c>
      <c r="BA84" s="181">
        <f>IF(AZ84=1,G84,0)</f>
        <v>0</v>
      </c>
      <c r="BB84" s="181">
        <f>IF(AZ84=2,G84,0)</f>
        <v>0</v>
      </c>
      <c r="BC84" s="181">
        <f>IF(AZ84=3,G84,0)</f>
        <v>0</v>
      </c>
      <c r="BD84" s="181">
        <f>IF(AZ84=4,G84,0)</f>
        <v>0</v>
      </c>
      <c r="BE84" s="181">
        <f>IF(AZ84=5,G84,0)</f>
        <v>0</v>
      </c>
      <c r="CA84" s="208">
        <v>1</v>
      </c>
      <c r="CB84" s="208">
        <v>1</v>
      </c>
    </row>
    <row r="85" spans="1:15" ht="12.75">
      <c r="A85" s="217"/>
      <c r="B85" s="221"/>
      <c r="C85" s="276" t="s">
        <v>723</v>
      </c>
      <c r="D85" s="277"/>
      <c r="E85" s="222">
        <v>12.06</v>
      </c>
      <c r="F85" s="223"/>
      <c r="G85" s="224"/>
      <c r="H85" s="225"/>
      <c r="I85" s="219"/>
      <c r="J85" s="226"/>
      <c r="K85" s="219"/>
      <c r="M85" s="220" t="s">
        <v>723</v>
      </c>
      <c r="O85" s="208"/>
    </row>
    <row r="86" spans="1:15" ht="12.75">
      <c r="A86" s="217"/>
      <c r="B86" s="221"/>
      <c r="C86" s="276" t="s">
        <v>724</v>
      </c>
      <c r="D86" s="277"/>
      <c r="E86" s="222">
        <v>3.98</v>
      </c>
      <c r="F86" s="223"/>
      <c r="G86" s="224"/>
      <c r="H86" s="225"/>
      <c r="I86" s="219"/>
      <c r="J86" s="226"/>
      <c r="K86" s="219"/>
      <c r="M86" s="220" t="s">
        <v>724</v>
      </c>
      <c r="O86" s="208"/>
    </row>
    <row r="87" spans="1:80" ht="12.75">
      <c r="A87" s="209">
        <v>31</v>
      </c>
      <c r="B87" s="210" t="s">
        <v>725</v>
      </c>
      <c r="C87" s="211" t="s">
        <v>726</v>
      </c>
      <c r="D87" s="212" t="s">
        <v>622</v>
      </c>
      <c r="E87" s="213">
        <v>389.155</v>
      </c>
      <c r="F87" s="213">
        <v>0</v>
      </c>
      <c r="G87" s="214">
        <f>E87*F87</f>
        <v>0</v>
      </c>
      <c r="H87" s="215">
        <v>0</v>
      </c>
      <c r="I87" s="216">
        <f>E87*H87</f>
        <v>0</v>
      </c>
      <c r="J87" s="215">
        <v>0</v>
      </c>
      <c r="K87" s="216">
        <f>E87*J87</f>
        <v>0</v>
      </c>
      <c r="O87" s="208">
        <v>2</v>
      </c>
      <c r="AA87" s="181">
        <v>1</v>
      </c>
      <c r="AB87" s="181">
        <v>1</v>
      </c>
      <c r="AC87" s="181">
        <v>1</v>
      </c>
      <c r="AZ87" s="181">
        <v>1</v>
      </c>
      <c r="BA87" s="181">
        <f>IF(AZ87=1,G87,0)</f>
        <v>0</v>
      </c>
      <c r="BB87" s="181">
        <f>IF(AZ87=2,G87,0)</f>
        <v>0</v>
      </c>
      <c r="BC87" s="181">
        <f>IF(AZ87=3,G87,0)</f>
        <v>0</v>
      </c>
      <c r="BD87" s="181">
        <f>IF(AZ87=4,G87,0)</f>
        <v>0</v>
      </c>
      <c r="BE87" s="181">
        <f>IF(AZ87=5,G87,0)</f>
        <v>0</v>
      </c>
      <c r="CA87" s="208">
        <v>1</v>
      </c>
      <c r="CB87" s="208">
        <v>1</v>
      </c>
    </row>
    <row r="88" spans="1:15" ht="12.75">
      <c r="A88" s="217"/>
      <c r="B88" s="221"/>
      <c r="C88" s="276" t="s">
        <v>727</v>
      </c>
      <c r="D88" s="277"/>
      <c r="E88" s="222">
        <v>444.8</v>
      </c>
      <c r="F88" s="223"/>
      <c r="G88" s="224"/>
      <c r="H88" s="225"/>
      <c r="I88" s="219"/>
      <c r="J88" s="226"/>
      <c r="K88" s="219"/>
      <c r="M88" s="220" t="s">
        <v>727</v>
      </c>
      <c r="O88" s="208"/>
    </row>
    <row r="89" spans="1:15" ht="12.75">
      <c r="A89" s="217"/>
      <c r="B89" s="221"/>
      <c r="C89" s="276" t="s">
        <v>728</v>
      </c>
      <c r="D89" s="277"/>
      <c r="E89" s="222">
        <v>-48.645</v>
      </c>
      <c r="F89" s="223"/>
      <c r="G89" s="224"/>
      <c r="H89" s="225"/>
      <c r="I89" s="219"/>
      <c r="J89" s="226"/>
      <c r="K89" s="219"/>
      <c r="M89" s="220" t="s">
        <v>728</v>
      </c>
      <c r="O89" s="208"/>
    </row>
    <row r="90" spans="1:15" ht="12.75">
      <c r="A90" s="217"/>
      <c r="B90" s="221"/>
      <c r="C90" s="276" t="s">
        <v>729</v>
      </c>
      <c r="D90" s="277"/>
      <c r="E90" s="222">
        <v>-7</v>
      </c>
      <c r="F90" s="223"/>
      <c r="G90" s="224"/>
      <c r="H90" s="225"/>
      <c r="I90" s="219"/>
      <c r="J90" s="226"/>
      <c r="K90" s="219"/>
      <c r="M90" s="220" t="s">
        <v>729</v>
      </c>
      <c r="O90" s="208"/>
    </row>
    <row r="91" spans="1:80" ht="22.5">
      <c r="A91" s="209">
        <v>32</v>
      </c>
      <c r="B91" s="210" t="s">
        <v>730</v>
      </c>
      <c r="C91" s="211" t="s">
        <v>731</v>
      </c>
      <c r="D91" s="212" t="s">
        <v>622</v>
      </c>
      <c r="E91" s="213">
        <v>389.155</v>
      </c>
      <c r="F91" s="213">
        <v>0</v>
      </c>
      <c r="G91" s="214">
        <f>E91*F91</f>
        <v>0</v>
      </c>
      <c r="H91" s="215">
        <v>0</v>
      </c>
      <c r="I91" s="216">
        <f>E91*H91</f>
        <v>0</v>
      </c>
      <c r="J91" s="215">
        <v>0</v>
      </c>
      <c r="K91" s="216">
        <f>E91*J91</f>
        <v>0</v>
      </c>
      <c r="O91" s="208">
        <v>2</v>
      </c>
      <c r="AA91" s="181">
        <v>1</v>
      </c>
      <c r="AB91" s="181">
        <v>1</v>
      </c>
      <c r="AC91" s="181">
        <v>1</v>
      </c>
      <c r="AZ91" s="181">
        <v>1</v>
      </c>
      <c r="BA91" s="181">
        <f>IF(AZ91=1,G91,0)</f>
        <v>0</v>
      </c>
      <c r="BB91" s="181">
        <f>IF(AZ91=2,G91,0)</f>
        <v>0</v>
      </c>
      <c r="BC91" s="181">
        <f>IF(AZ91=3,G91,0)</f>
        <v>0</v>
      </c>
      <c r="BD91" s="181">
        <f>IF(AZ91=4,G91,0)</f>
        <v>0</v>
      </c>
      <c r="BE91" s="181">
        <f>IF(AZ91=5,G91,0)</f>
        <v>0</v>
      </c>
      <c r="CA91" s="208">
        <v>1</v>
      </c>
      <c r="CB91" s="208">
        <v>1</v>
      </c>
    </row>
    <row r="92" spans="1:15" ht="12.75">
      <c r="A92" s="217"/>
      <c r="B92" s="221"/>
      <c r="C92" s="276" t="s">
        <v>727</v>
      </c>
      <c r="D92" s="277"/>
      <c r="E92" s="222">
        <v>444.8</v>
      </c>
      <c r="F92" s="223"/>
      <c r="G92" s="224"/>
      <c r="H92" s="225"/>
      <c r="I92" s="219"/>
      <c r="J92" s="226"/>
      <c r="K92" s="219"/>
      <c r="M92" s="220" t="s">
        <v>727</v>
      </c>
      <c r="O92" s="208"/>
    </row>
    <row r="93" spans="1:15" ht="12.75">
      <c r="A93" s="217"/>
      <c r="B93" s="221"/>
      <c r="C93" s="276" t="s">
        <v>728</v>
      </c>
      <c r="D93" s="277"/>
      <c r="E93" s="222">
        <v>-48.645</v>
      </c>
      <c r="F93" s="223"/>
      <c r="G93" s="224"/>
      <c r="H93" s="225"/>
      <c r="I93" s="219"/>
      <c r="J93" s="226"/>
      <c r="K93" s="219"/>
      <c r="M93" s="220" t="s">
        <v>728</v>
      </c>
      <c r="O93" s="208"/>
    </row>
    <row r="94" spans="1:15" ht="12.75">
      <c r="A94" s="217"/>
      <c r="B94" s="221"/>
      <c r="C94" s="276" t="s">
        <v>729</v>
      </c>
      <c r="D94" s="277"/>
      <c r="E94" s="222">
        <v>-7</v>
      </c>
      <c r="F94" s="223"/>
      <c r="G94" s="224"/>
      <c r="H94" s="225"/>
      <c r="I94" s="219"/>
      <c r="J94" s="226"/>
      <c r="K94" s="219"/>
      <c r="M94" s="220" t="s">
        <v>729</v>
      </c>
      <c r="O94" s="208"/>
    </row>
    <row r="95" spans="1:80" ht="12.75">
      <c r="A95" s="209">
        <v>33</v>
      </c>
      <c r="B95" s="210" t="s">
        <v>732</v>
      </c>
      <c r="C95" s="211" t="s">
        <v>733</v>
      </c>
      <c r="D95" s="212" t="s">
        <v>622</v>
      </c>
      <c r="E95" s="213">
        <v>389.155</v>
      </c>
      <c r="F95" s="213">
        <v>0</v>
      </c>
      <c r="G95" s="214">
        <f>E95*F95</f>
        <v>0</v>
      </c>
      <c r="H95" s="215">
        <v>0</v>
      </c>
      <c r="I95" s="216">
        <f>E95*H95</f>
        <v>0</v>
      </c>
      <c r="J95" s="215">
        <v>0</v>
      </c>
      <c r="K95" s="216">
        <f>E95*J95</f>
        <v>0</v>
      </c>
      <c r="O95" s="208">
        <v>2</v>
      </c>
      <c r="AA95" s="181">
        <v>1</v>
      </c>
      <c r="AB95" s="181">
        <v>1</v>
      </c>
      <c r="AC95" s="181">
        <v>1</v>
      </c>
      <c r="AZ95" s="181">
        <v>1</v>
      </c>
      <c r="BA95" s="181">
        <f>IF(AZ95=1,G95,0)</f>
        <v>0</v>
      </c>
      <c r="BB95" s="181">
        <f>IF(AZ95=2,G95,0)</f>
        <v>0</v>
      </c>
      <c r="BC95" s="181">
        <f>IF(AZ95=3,G95,0)</f>
        <v>0</v>
      </c>
      <c r="BD95" s="181">
        <f>IF(AZ95=4,G95,0)</f>
        <v>0</v>
      </c>
      <c r="BE95" s="181">
        <f>IF(AZ95=5,G95,0)</f>
        <v>0</v>
      </c>
      <c r="CA95" s="208">
        <v>1</v>
      </c>
      <c r="CB95" s="208">
        <v>1</v>
      </c>
    </row>
    <row r="96" spans="1:15" ht="12.75">
      <c r="A96" s="217"/>
      <c r="B96" s="221"/>
      <c r="C96" s="276" t="s">
        <v>727</v>
      </c>
      <c r="D96" s="277"/>
      <c r="E96" s="222">
        <v>444.8</v>
      </c>
      <c r="F96" s="223"/>
      <c r="G96" s="224"/>
      <c r="H96" s="225"/>
      <c r="I96" s="219"/>
      <c r="J96" s="226"/>
      <c r="K96" s="219"/>
      <c r="M96" s="220" t="s">
        <v>727</v>
      </c>
      <c r="O96" s="208"/>
    </row>
    <row r="97" spans="1:15" ht="12.75">
      <c r="A97" s="217"/>
      <c r="B97" s="221"/>
      <c r="C97" s="276" t="s">
        <v>728</v>
      </c>
      <c r="D97" s="277"/>
      <c r="E97" s="222">
        <v>-48.645</v>
      </c>
      <c r="F97" s="223"/>
      <c r="G97" s="224"/>
      <c r="H97" s="225"/>
      <c r="I97" s="219"/>
      <c r="J97" s="226"/>
      <c r="K97" s="219"/>
      <c r="M97" s="220" t="s">
        <v>728</v>
      </c>
      <c r="O97" s="208"/>
    </row>
    <row r="98" spans="1:15" ht="12.75">
      <c r="A98" s="217"/>
      <c r="B98" s="221"/>
      <c r="C98" s="276" t="s">
        <v>729</v>
      </c>
      <c r="D98" s="277"/>
      <c r="E98" s="222">
        <v>-7</v>
      </c>
      <c r="F98" s="223"/>
      <c r="G98" s="224"/>
      <c r="H98" s="225"/>
      <c r="I98" s="219"/>
      <c r="J98" s="226"/>
      <c r="K98" s="219"/>
      <c r="M98" s="220" t="s">
        <v>729</v>
      </c>
      <c r="O98" s="208"/>
    </row>
    <row r="99" spans="1:80" ht="22.5">
      <c r="A99" s="209">
        <v>34</v>
      </c>
      <c r="B99" s="210" t="s">
        <v>734</v>
      </c>
      <c r="C99" s="211" t="s">
        <v>735</v>
      </c>
      <c r="D99" s="212" t="s">
        <v>622</v>
      </c>
      <c r="E99" s="213">
        <v>18.2052</v>
      </c>
      <c r="F99" s="213">
        <v>0</v>
      </c>
      <c r="G99" s="214">
        <f>E99*F99</f>
        <v>0</v>
      </c>
      <c r="H99" s="215">
        <v>0</v>
      </c>
      <c r="I99" s="216">
        <f>E99*H99</f>
        <v>0</v>
      </c>
      <c r="J99" s="215">
        <v>0</v>
      </c>
      <c r="K99" s="216">
        <f>E99*J99</f>
        <v>0</v>
      </c>
      <c r="O99" s="208">
        <v>2</v>
      </c>
      <c r="AA99" s="181">
        <v>1</v>
      </c>
      <c r="AB99" s="181">
        <v>1</v>
      </c>
      <c r="AC99" s="181">
        <v>1</v>
      </c>
      <c r="AZ99" s="181">
        <v>1</v>
      </c>
      <c r="BA99" s="181">
        <f>IF(AZ99=1,G99,0)</f>
        <v>0</v>
      </c>
      <c r="BB99" s="181">
        <f>IF(AZ99=2,G99,0)</f>
        <v>0</v>
      </c>
      <c r="BC99" s="181">
        <f>IF(AZ99=3,G99,0)</f>
        <v>0</v>
      </c>
      <c r="BD99" s="181">
        <f>IF(AZ99=4,G99,0)</f>
        <v>0</v>
      </c>
      <c r="BE99" s="181">
        <f>IF(AZ99=5,G99,0)</f>
        <v>0</v>
      </c>
      <c r="CA99" s="208">
        <v>1</v>
      </c>
      <c r="CB99" s="208">
        <v>1</v>
      </c>
    </row>
    <row r="100" spans="1:15" ht="12.75">
      <c r="A100" s="217"/>
      <c r="B100" s="221"/>
      <c r="C100" s="276" t="s">
        <v>736</v>
      </c>
      <c r="D100" s="277"/>
      <c r="E100" s="222">
        <v>18.2052</v>
      </c>
      <c r="F100" s="223"/>
      <c r="G100" s="224"/>
      <c r="H100" s="225"/>
      <c r="I100" s="219"/>
      <c r="J100" s="226"/>
      <c r="K100" s="219"/>
      <c r="M100" s="220" t="s">
        <v>736</v>
      </c>
      <c r="O100" s="208"/>
    </row>
    <row r="101" spans="1:80" ht="12.75">
      <c r="A101" s="209">
        <v>35</v>
      </c>
      <c r="B101" s="210" t="s">
        <v>737</v>
      </c>
      <c r="C101" s="211" t="s">
        <v>738</v>
      </c>
      <c r="D101" s="212" t="s">
        <v>622</v>
      </c>
      <c r="E101" s="213">
        <v>389.155</v>
      </c>
      <c r="F101" s="213">
        <v>0</v>
      </c>
      <c r="G101" s="214">
        <f>E101*F101</f>
        <v>0</v>
      </c>
      <c r="H101" s="215">
        <v>0</v>
      </c>
      <c r="I101" s="216">
        <f>E101*H101</f>
        <v>0</v>
      </c>
      <c r="J101" s="215">
        <v>0</v>
      </c>
      <c r="K101" s="216">
        <f>E101*J101</f>
        <v>0</v>
      </c>
      <c r="O101" s="208">
        <v>2</v>
      </c>
      <c r="AA101" s="181">
        <v>1</v>
      </c>
      <c r="AB101" s="181">
        <v>1</v>
      </c>
      <c r="AC101" s="181">
        <v>1</v>
      </c>
      <c r="AZ101" s="181">
        <v>1</v>
      </c>
      <c r="BA101" s="181">
        <f>IF(AZ101=1,G101,0)</f>
        <v>0</v>
      </c>
      <c r="BB101" s="181">
        <f>IF(AZ101=2,G101,0)</f>
        <v>0</v>
      </c>
      <c r="BC101" s="181">
        <f>IF(AZ101=3,G101,0)</f>
        <v>0</v>
      </c>
      <c r="BD101" s="181">
        <f>IF(AZ101=4,G101,0)</f>
        <v>0</v>
      </c>
      <c r="BE101" s="181">
        <f>IF(AZ101=5,G101,0)</f>
        <v>0</v>
      </c>
      <c r="CA101" s="208">
        <v>1</v>
      </c>
      <c r="CB101" s="208">
        <v>1</v>
      </c>
    </row>
    <row r="102" spans="1:15" ht="12.75">
      <c r="A102" s="217"/>
      <c r="B102" s="221"/>
      <c r="C102" s="276" t="s">
        <v>727</v>
      </c>
      <c r="D102" s="277"/>
      <c r="E102" s="222">
        <v>444.8</v>
      </c>
      <c r="F102" s="223"/>
      <c r="G102" s="224"/>
      <c r="H102" s="225"/>
      <c r="I102" s="219"/>
      <c r="J102" s="226"/>
      <c r="K102" s="219"/>
      <c r="M102" s="220" t="s">
        <v>727</v>
      </c>
      <c r="O102" s="208"/>
    </row>
    <row r="103" spans="1:15" ht="12.75">
      <c r="A103" s="217"/>
      <c r="B103" s="221"/>
      <c r="C103" s="276" t="s">
        <v>728</v>
      </c>
      <c r="D103" s="277"/>
      <c r="E103" s="222">
        <v>-48.645</v>
      </c>
      <c r="F103" s="223"/>
      <c r="G103" s="224"/>
      <c r="H103" s="225"/>
      <c r="I103" s="219"/>
      <c r="J103" s="226"/>
      <c r="K103" s="219"/>
      <c r="M103" s="220" t="s">
        <v>728</v>
      </c>
      <c r="O103" s="208"/>
    </row>
    <row r="104" spans="1:15" ht="12.75">
      <c r="A104" s="217"/>
      <c r="B104" s="221"/>
      <c r="C104" s="276" t="s">
        <v>729</v>
      </c>
      <c r="D104" s="277"/>
      <c r="E104" s="222">
        <v>-7</v>
      </c>
      <c r="F104" s="223"/>
      <c r="G104" s="224"/>
      <c r="H104" s="225"/>
      <c r="I104" s="219"/>
      <c r="J104" s="226"/>
      <c r="K104" s="219"/>
      <c r="M104" s="220" t="s">
        <v>729</v>
      </c>
      <c r="O104" s="208"/>
    </row>
    <row r="105" spans="1:80" ht="12.75">
      <c r="A105" s="209">
        <v>36</v>
      </c>
      <c r="B105" s="210" t="s">
        <v>600</v>
      </c>
      <c r="C105" s="211" t="s">
        <v>739</v>
      </c>
      <c r="D105" s="212" t="s">
        <v>643</v>
      </c>
      <c r="E105" s="213">
        <v>126.17</v>
      </c>
      <c r="F105" s="213">
        <v>0</v>
      </c>
      <c r="G105" s="214">
        <f>E105*F105</f>
        <v>0</v>
      </c>
      <c r="H105" s="215">
        <v>0</v>
      </c>
      <c r="I105" s="216">
        <f>E105*H105</f>
        <v>0</v>
      </c>
      <c r="J105" s="215"/>
      <c r="K105" s="216">
        <f>E105*J105</f>
        <v>0</v>
      </c>
      <c r="O105" s="208">
        <v>2</v>
      </c>
      <c r="AA105" s="181">
        <v>12</v>
      </c>
      <c r="AB105" s="181">
        <v>0</v>
      </c>
      <c r="AC105" s="181">
        <v>36</v>
      </c>
      <c r="AZ105" s="181">
        <v>1</v>
      </c>
      <c r="BA105" s="181">
        <f>IF(AZ105=1,G105,0)</f>
        <v>0</v>
      </c>
      <c r="BB105" s="181">
        <f>IF(AZ105=2,G105,0)</f>
        <v>0</v>
      </c>
      <c r="BC105" s="181">
        <f>IF(AZ105=3,G105,0)</f>
        <v>0</v>
      </c>
      <c r="BD105" s="181">
        <f>IF(AZ105=4,G105,0)</f>
        <v>0</v>
      </c>
      <c r="BE105" s="181">
        <f>IF(AZ105=5,G105,0)</f>
        <v>0</v>
      </c>
      <c r="CA105" s="208">
        <v>12</v>
      </c>
      <c r="CB105" s="208">
        <v>0</v>
      </c>
    </row>
    <row r="106" spans="1:15" ht="22.5">
      <c r="A106" s="217"/>
      <c r="B106" s="221"/>
      <c r="C106" s="276" t="s">
        <v>740</v>
      </c>
      <c r="D106" s="277"/>
      <c r="E106" s="222">
        <v>114.45</v>
      </c>
      <c r="F106" s="223"/>
      <c r="G106" s="224"/>
      <c r="H106" s="225"/>
      <c r="I106" s="219"/>
      <c r="J106" s="226"/>
      <c r="K106" s="219"/>
      <c r="M106" s="220" t="s">
        <v>740</v>
      </c>
      <c r="O106" s="208"/>
    </row>
    <row r="107" spans="1:15" ht="12.75">
      <c r="A107" s="217"/>
      <c r="B107" s="221"/>
      <c r="C107" s="276" t="s">
        <v>741</v>
      </c>
      <c r="D107" s="277"/>
      <c r="E107" s="222">
        <v>11.72</v>
      </c>
      <c r="F107" s="223"/>
      <c r="G107" s="224"/>
      <c r="H107" s="225"/>
      <c r="I107" s="219"/>
      <c r="J107" s="226"/>
      <c r="K107" s="219"/>
      <c r="M107" s="220" t="s">
        <v>741</v>
      </c>
      <c r="O107" s="208"/>
    </row>
    <row r="108" spans="1:80" ht="12.75">
      <c r="A108" s="209">
        <v>37</v>
      </c>
      <c r="B108" s="210" t="s">
        <v>742</v>
      </c>
      <c r="C108" s="211" t="s">
        <v>743</v>
      </c>
      <c r="D108" s="212" t="s">
        <v>622</v>
      </c>
      <c r="E108" s="213">
        <v>18.2052</v>
      </c>
      <c r="F108" s="213">
        <v>0</v>
      </c>
      <c r="G108" s="214">
        <f>E108*F108</f>
        <v>0</v>
      </c>
      <c r="H108" s="215">
        <v>0</v>
      </c>
      <c r="I108" s="216">
        <f>E108*H108</f>
        <v>0</v>
      </c>
      <c r="J108" s="215"/>
      <c r="K108" s="216">
        <f>E108*J108</f>
        <v>0</v>
      </c>
      <c r="O108" s="208">
        <v>2</v>
      </c>
      <c r="AA108" s="181">
        <v>12</v>
      </c>
      <c r="AB108" s="181">
        <v>0</v>
      </c>
      <c r="AC108" s="181">
        <v>37</v>
      </c>
      <c r="AZ108" s="181">
        <v>1</v>
      </c>
      <c r="BA108" s="181">
        <f>IF(AZ108=1,G108,0)</f>
        <v>0</v>
      </c>
      <c r="BB108" s="181">
        <f>IF(AZ108=2,G108,0)</f>
        <v>0</v>
      </c>
      <c r="BC108" s="181">
        <f>IF(AZ108=3,G108,0)</f>
        <v>0</v>
      </c>
      <c r="BD108" s="181">
        <f>IF(AZ108=4,G108,0)</f>
        <v>0</v>
      </c>
      <c r="BE108" s="181">
        <f>IF(AZ108=5,G108,0)</f>
        <v>0</v>
      </c>
      <c r="CA108" s="208">
        <v>12</v>
      </c>
      <c r="CB108" s="208">
        <v>0</v>
      </c>
    </row>
    <row r="109" spans="1:15" ht="12.75">
      <c r="A109" s="217"/>
      <c r="B109" s="221"/>
      <c r="C109" s="276" t="s">
        <v>736</v>
      </c>
      <c r="D109" s="277"/>
      <c r="E109" s="222">
        <v>18.2052</v>
      </c>
      <c r="F109" s="223"/>
      <c r="G109" s="224"/>
      <c r="H109" s="225"/>
      <c r="I109" s="219"/>
      <c r="J109" s="226"/>
      <c r="K109" s="219"/>
      <c r="M109" s="220" t="s">
        <v>736</v>
      </c>
      <c r="O109" s="208"/>
    </row>
    <row r="110" spans="1:80" ht="22.5">
      <c r="A110" s="209">
        <v>38</v>
      </c>
      <c r="B110" s="210" t="s">
        <v>603</v>
      </c>
      <c r="C110" s="211" t="s">
        <v>744</v>
      </c>
      <c r="D110" s="212" t="s">
        <v>622</v>
      </c>
      <c r="E110" s="213">
        <v>45.513</v>
      </c>
      <c r="F110" s="213">
        <v>0</v>
      </c>
      <c r="G110" s="214">
        <f>E110*F110</f>
        <v>0</v>
      </c>
      <c r="H110" s="215">
        <v>0</v>
      </c>
      <c r="I110" s="216">
        <f>E110*H110</f>
        <v>0</v>
      </c>
      <c r="J110" s="215"/>
      <c r="K110" s="216">
        <f>E110*J110</f>
        <v>0</v>
      </c>
      <c r="O110" s="208">
        <v>2</v>
      </c>
      <c r="AA110" s="181">
        <v>12</v>
      </c>
      <c r="AB110" s="181">
        <v>0</v>
      </c>
      <c r="AC110" s="181">
        <v>38</v>
      </c>
      <c r="AZ110" s="181">
        <v>1</v>
      </c>
      <c r="BA110" s="181">
        <f>IF(AZ110=1,G110,0)</f>
        <v>0</v>
      </c>
      <c r="BB110" s="181">
        <f>IF(AZ110=2,G110,0)</f>
        <v>0</v>
      </c>
      <c r="BC110" s="181">
        <f>IF(AZ110=3,G110,0)</f>
        <v>0</v>
      </c>
      <c r="BD110" s="181">
        <f>IF(AZ110=4,G110,0)</f>
        <v>0</v>
      </c>
      <c r="BE110" s="181">
        <f>IF(AZ110=5,G110,0)</f>
        <v>0</v>
      </c>
      <c r="CA110" s="208">
        <v>12</v>
      </c>
      <c r="CB110" s="208">
        <v>0</v>
      </c>
    </row>
    <row r="111" spans="1:15" ht="12.75">
      <c r="A111" s="217"/>
      <c r="B111" s="221"/>
      <c r="C111" s="276" t="s">
        <v>745</v>
      </c>
      <c r="D111" s="277"/>
      <c r="E111" s="222">
        <v>45.513</v>
      </c>
      <c r="F111" s="223"/>
      <c r="G111" s="224"/>
      <c r="H111" s="225"/>
      <c r="I111" s="219"/>
      <c r="J111" s="226"/>
      <c r="K111" s="219"/>
      <c r="M111" s="220" t="s">
        <v>745</v>
      </c>
      <c r="O111" s="208"/>
    </row>
    <row r="112" spans="1:80" ht="22.5">
      <c r="A112" s="209">
        <v>39</v>
      </c>
      <c r="B112" s="210" t="s">
        <v>605</v>
      </c>
      <c r="C112" s="211" t="s">
        <v>746</v>
      </c>
      <c r="D112" s="212" t="s">
        <v>622</v>
      </c>
      <c r="E112" s="213">
        <v>70.02</v>
      </c>
      <c r="F112" s="213">
        <v>0</v>
      </c>
      <c r="G112" s="214">
        <f>E112*F112</f>
        <v>0</v>
      </c>
      <c r="H112" s="215">
        <v>0</v>
      </c>
      <c r="I112" s="216">
        <f>E112*H112</f>
        <v>0</v>
      </c>
      <c r="J112" s="215"/>
      <c r="K112" s="216">
        <f>E112*J112</f>
        <v>0</v>
      </c>
      <c r="O112" s="208">
        <v>2</v>
      </c>
      <c r="AA112" s="181">
        <v>12</v>
      </c>
      <c r="AB112" s="181">
        <v>0</v>
      </c>
      <c r="AC112" s="181">
        <v>39</v>
      </c>
      <c r="AZ112" s="181">
        <v>1</v>
      </c>
      <c r="BA112" s="181">
        <f>IF(AZ112=1,G112,0)</f>
        <v>0</v>
      </c>
      <c r="BB112" s="181">
        <f>IF(AZ112=2,G112,0)</f>
        <v>0</v>
      </c>
      <c r="BC112" s="181">
        <f>IF(AZ112=3,G112,0)</f>
        <v>0</v>
      </c>
      <c r="BD112" s="181">
        <f>IF(AZ112=4,G112,0)</f>
        <v>0</v>
      </c>
      <c r="BE112" s="181">
        <f>IF(AZ112=5,G112,0)</f>
        <v>0</v>
      </c>
      <c r="CA112" s="208">
        <v>12</v>
      </c>
      <c r="CB112" s="208">
        <v>0</v>
      </c>
    </row>
    <row r="113" spans="1:15" ht="12.75">
      <c r="A113" s="217"/>
      <c r="B113" s="221"/>
      <c r="C113" s="276" t="s">
        <v>747</v>
      </c>
      <c r="D113" s="277"/>
      <c r="E113" s="222">
        <v>70.02</v>
      </c>
      <c r="F113" s="223"/>
      <c r="G113" s="224"/>
      <c r="H113" s="225"/>
      <c r="I113" s="219"/>
      <c r="J113" s="226"/>
      <c r="K113" s="219"/>
      <c r="M113" s="220" t="s">
        <v>747</v>
      </c>
      <c r="O113" s="208"/>
    </row>
    <row r="114" spans="1:57" ht="12.75">
      <c r="A114" s="227"/>
      <c r="B114" s="228" t="s">
        <v>590</v>
      </c>
      <c r="C114" s="229" t="s">
        <v>712</v>
      </c>
      <c r="D114" s="230"/>
      <c r="E114" s="231"/>
      <c r="F114" s="232"/>
      <c r="G114" s="233">
        <f>SUM(G77:G113)</f>
        <v>0</v>
      </c>
      <c r="H114" s="234"/>
      <c r="I114" s="235">
        <f>SUM(I77:I113)</f>
        <v>0</v>
      </c>
      <c r="J114" s="234"/>
      <c r="K114" s="235">
        <f>SUM(K77:K113)</f>
        <v>0</v>
      </c>
      <c r="O114" s="208">
        <v>4</v>
      </c>
      <c r="BA114" s="236">
        <f>SUM(BA77:BA113)</f>
        <v>0</v>
      </c>
      <c r="BB114" s="236">
        <f>SUM(BB77:BB113)</f>
        <v>0</v>
      </c>
      <c r="BC114" s="236">
        <f>SUM(BC77:BC113)</f>
        <v>0</v>
      </c>
      <c r="BD114" s="236">
        <f>SUM(BD77:BD113)</f>
        <v>0</v>
      </c>
      <c r="BE114" s="236">
        <f>SUM(BE77:BE113)</f>
        <v>0</v>
      </c>
    </row>
    <row r="115" spans="1:15" ht="12.75">
      <c r="A115" s="198" t="s">
        <v>586</v>
      </c>
      <c r="B115" s="199" t="s">
        <v>748</v>
      </c>
      <c r="C115" s="200" t="s">
        <v>749</v>
      </c>
      <c r="D115" s="201"/>
      <c r="E115" s="202"/>
      <c r="F115" s="202"/>
      <c r="G115" s="203"/>
      <c r="H115" s="204"/>
      <c r="I115" s="205"/>
      <c r="J115" s="206"/>
      <c r="K115" s="207"/>
      <c r="O115" s="208">
        <v>1</v>
      </c>
    </row>
    <row r="116" spans="1:80" ht="12.75">
      <c r="A116" s="209">
        <v>40</v>
      </c>
      <c r="B116" s="210" t="s">
        <v>751</v>
      </c>
      <c r="C116" s="211" t="s">
        <v>752</v>
      </c>
      <c r="D116" s="212" t="s">
        <v>626</v>
      </c>
      <c r="E116" s="213">
        <v>0.469</v>
      </c>
      <c r="F116" s="213">
        <v>0</v>
      </c>
      <c r="G116" s="214">
        <f>E116*F116</f>
        <v>0</v>
      </c>
      <c r="H116" s="215">
        <v>0</v>
      </c>
      <c r="I116" s="216">
        <f>E116*H116</f>
        <v>0</v>
      </c>
      <c r="J116" s="215">
        <v>0</v>
      </c>
      <c r="K116" s="216">
        <f>E116*J116</f>
        <v>0</v>
      </c>
      <c r="O116" s="208">
        <v>2</v>
      </c>
      <c r="AA116" s="181">
        <v>1</v>
      </c>
      <c r="AB116" s="181">
        <v>1</v>
      </c>
      <c r="AC116" s="181">
        <v>1</v>
      </c>
      <c r="AZ116" s="181">
        <v>1</v>
      </c>
      <c r="BA116" s="181">
        <f>IF(AZ116=1,G116,0)</f>
        <v>0</v>
      </c>
      <c r="BB116" s="181">
        <f>IF(AZ116=2,G116,0)</f>
        <v>0</v>
      </c>
      <c r="BC116" s="181">
        <f>IF(AZ116=3,G116,0)</f>
        <v>0</v>
      </c>
      <c r="BD116" s="181">
        <f>IF(AZ116=4,G116,0)</f>
        <v>0</v>
      </c>
      <c r="BE116" s="181">
        <f>IF(AZ116=5,G116,0)</f>
        <v>0</v>
      </c>
      <c r="CA116" s="208">
        <v>1</v>
      </c>
      <c r="CB116" s="208">
        <v>1</v>
      </c>
    </row>
    <row r="117" spans="1:15" ht="12.75">
      <c r="A117" s="217"/>
      <c r="B117" s="221"/>
      <c r="C117" s="276" t="s">
        <v>753</v>
      </c>
      <c r="D117" s="277"/>
      <c r="E117" s="222">
        <v>0.469</v>
      </c>
      <c r="F117" s="223"/>
      <c r="G117" s="224"/>
      <c r="H117" s="225"/>
      <c r="I117" s="219"/>
      <c r="J117" s="226"/>
      <c r="K117" s="219"/>
      <c r="M117" s="220" t="s">
        <v>753</v>
      </c>
      <c r="O117" s="208"/>
    </row>
    <row r="118" spans="1:57" ht="12.75">
      <c r="A118" s="227"/>
      <c r="B118" s="228" t="s">
        <v>590</v>
      </c>
      <c r="C118" s="229" t="s">
        <v>750</v>
      </c>
      <c r="D118" s="230"/>
      <c r="E118" s="231"/>
      <c r="F118" s="232"/>
      <c r="G118" s="233">
        <f>SUM(G115:G117)</f>
        <v>0</v>
      </c>
      <c r="H118" s="234"/>
      <c r="I118" s="235">
        <f>SUM(I115:I117)</f>
        <v>0</v>
      </c>
      <c r="J118" s="234"/>
      <c r="K118" s="235">
        <f>SUM(K115:K117)</f>
        <v>0</v>
      </c>
      <c r="O118" s="208">
        <v>4</v>
      </c>
      <c r="BA118" s="236">
        <f>SUM(BA115:BA117)</f>
        <v>0</v>
      </c>
      <c r="BB118" s="236">
        <f>SUM(BB115:BB117)</f>
        <v>0</v>
      </c>
      <c r="BC118" s="236">
        <f>SUM(BC115:BC117)</f>
        <v>0</v>
      </c>
      <c r="BD118" s="236">
        <f>SUM(BD115:BD117)</f>
        <v>0</v>
      </c>
      <c r="BE118" s="236">
        <f>SUM(BE115:BE117)</f>
        <v>0</v>
      </c>
    </row>
    <row r="119" spans="1:15" ht="12.75">
      <c r="A119" s="198" t="s">
        <v>586</v>
      </c>
      <c r="B119" s="199" t="s">
        <v>754</v>
      </c>
      <c r="C119" s="200" t="s">
        <v>755</v>
      </c>
      <c r="D119" s="201"/>
      <c r="E119" s="202"/>
      <c r="F119" s="202"/>
      <c r="G119" s="203"/>
      <c r="H119" s="204"/>
      <c r="I119" s="205"/>
      <c r="J119" s="206"/>
      <c r="K119" s="207"/>
      <c r="O119" s="208">
        <v>1</v>
      </c>
    </row>
    <row r="120" spans="1:80" ht="22.5">
      <c r="A120" s="209">
        <v>41</v>
      </c>
      <c r="B120" s="210" t="s">
        <v>757</v>
      </c>
      <c r="C120" s="211" t="s">
        <v>758</v>
      </c>
      <c r="D120" s="212" t="s">
        <v>657</v>
      </c>
      <c r="E120" s="213">
        <v>5</v>
      </c>
      <c r="F120" s="213">
        <v>0</v>
      </c>
      <c r="G120" s="214">
        <f>E120*F120</f>
        <v>0</v>
      </c>
      <c r="H120" s="215">
        <v>0</v>
      </c>
      <c r="I120" s="216">
        <f>E120*H120</f>
        <v>0</v>
      </c>
      <c r="J120" s="215">
        <v>0</v>
      </c>
      <c r="K120" s="216">
        <f>E120*J120</f>
        <v>0</v>
      </c>
      <c r="O120" s="208">
        <v>2</v>
      </c>
      <c r="AA120" s="181">
        <v>1</v>
      </c>
      <c r="AB120" s="181">
        <v>1</v>
      </c>
      <c r="AC120" s="181">
        <v>1</v>
      </c>
      <c r="AZ120" s="181">
        <v>1</v>
      </c>
      <c r="BA120" s="181">
        <f>IF(AZ120=1,G120,0)</f>
        <v>0</v>
      </c>
      <c r="BB120" s="181">
        <f>IF(AZ120=2,G120,0)</f>
        <v>0</v>
      </c>
      <c r="BC120" s="181">
        <f>IF(AZ120=3,G120,0)</f>
        <v>0</v>
      </c>
      <c r="BD120" s="181">
        <f>IF(AZ120=4,G120,0)</f>
        <v>0</v>
      </c>
      <c r="BE120" s="181">
        <f>IF(AZ120=5,G120,0)</f>
        <v>0</v>
      </c>
      <c r="CA120" s="208">
        <v>1</v>
      </c>
      <c r="CB120" s="208">
        <v>1</v>
      </c>
    </row>
    <row r="121" spans="1:15" ht="12.75">
      <c r="A121" s="217"/>
      <c r="B121" s="221"/>
      <c r="C121" s="276" t="s">
        <v>759</v>
      </c>
      <c r="D121" s="277"/>
      <c r="E121" s="222">
        <v>5</v>
      </c>
      <c r="F121" s="223"/>
      <c r="G121" s="224"/>
      <c r="H121" s="225"/>
      <c r="I121" s="219"/>
      <c r="J121" s="226"/>
      <c r="K121" s="219"/>
      <c r="M121" s="220">
        <v>5</v>
      </c>
      <c r="O121" s="208"/>
    </row>
    <row r="122" spans="1:57" ht="12.75">
      <c r="A122" s="227"/>
      <c r="B122" s="228" t="s">
        <v>590</v>
      </c>
      <c r="C122" s="229" t="s">
        <v>756</v>
      </c>
      <c r="D122" s="230"/>
      <c r="E122" s="231"/>
      <c r="F122" s="232"/>
      <c r="G122" s="233">
        <f>SUM(G119:G121)</f>
        <v>0</v>
      </c>
      <c r="H122" s="234"/>
      <c r="I122" s="235">
        <f>SUM(I119:I121)</f>
        <v>0</v>
      </c>
      <c r="J122" s="234"/>
      <c r="K122" s="235">
        <f>SUM(K119:K121)</f>
        <v>0</v>
      </c>
      <c r="O122" s="208">
        <v>4</v>
      </c>
      <c r="BA122" s="236">
        <f>SUM(BA119:BA121)</f>
        <v>0</v>
      </c>
      <c r="BB122" s="236">
        <f>SUM(BB119:BB121)</f>
        <v>0</v>
      </c>
      <c r="BC122" s="236">
        <f>SUM(BC119:BC121)</f>
        <v>0</v>
      </c>
      <c r="BD122" s="236">
        <f>SUM(BD119:BD121)</f>
        <v>0</v>
      </c>
      <c r="BE122" s="236">
        <f>SUM(BE119:BE121)</f>
        <v>0</v>
      </c>
    </row>
    <row r="123" spans="1:15" ht="12.75">
      <c r="A123" s="198" t="s">
        <v>586</v>
      </c>
      <c r="B123" s="199" t="s">
        <v>760</v>
      </c>
      <c r="C123" s="200" t="s">
        <v>761</v>
      </c>
      <c r="D123" s="201"/>
      <c r="E123" s="202"/>
      <c r="F123" s="202"/>
      <c r="G123" s="203"/>
      <c r="H123" s="204"/>
      <c r="I123" s="205"/>
      <c r="J123" s="206"/>
      <c r="K123" s="207"/>
      <c r="O123" s="208">
        <v>1</v>
      </c>
    </row>
    <row r="124" spans="1:80" ht="12.75">
      <c r="A124" s="209">
        <v>42</v>
      </c>
      <c r="B124" s="210" t="s">
        <v>763</v>
      </c>
      <c r="C124" s="211" t="s">
        <v>764</v>
      </c>
      <c r="D124" s="212" t="s">
        <v>643</v>
      </c>
      <c r="E124" s="213">
        <v>39.01</v>
      </c>
      <c r="F124" s="213">
        <v>0</v>
      </c>
      <c r="G124" s="214">
        <f>E124*F124</f>
        <v>0</v>
      </c>
      <c r="H124" s="215">
        <v>0</v>
      </c>
      <c r="I124" s="216">
        <f>E124*H124</f>
        <v>0</v>
      </c>
      <c r="J124" s="215">
        <v>0</v>
      </c>
      <c r="K124" s="216">
        <f>E124*J124</f>
        <v>0</v>
      </c>
      <c r="O124" s="208">
        <v>2</v>
      </c>
      <c r="AA124" s="181">
        <v>1</v>
      </c>
      <c r="AB124" s="181">
        <v>1</v>
      </c>
      <c r="AC124" s="181">
        <v>1</v>
      </c>
      <c r="AZ124" s="181">
        <v>1</v>
      </c>
      <c r="BA124" s="181">
        <f>IF(AZ124=1,G124,0)</f>
        <v>0</v>
      </c>
      <c r="BB124" s="181">
        <f>IF(AZ124=2,G124,0)</f>
        <v>0</v>
      </c>
      <c r="BC124" s="181">
        <f>IF(AZ124=3,G124,0)</f>
        <v>0</v>
      </c>
      <c r="BD124" s="181">
        <f>IF(AZ124=4,G124,0)</f>
        <v>0</v>
      </c>
      <c r="BE124" s="181">
        <f>IF(AZ124=5,G124,0)</f>
        <v>0</v>
      </c>
      <c r="CA124" s="208">
        <v>1</v>
      </c>
      <c r="CB124" s="208">
        <v>1</v>
      </c>
    </row>
    <row r="125" spans="1:15" ht="12.75">
      <c r="A125" s="217"/>
      <c r="B125" s="221"/>
      <c r="C125" s="276" t="s">
        <v>765</v>
      </c>
      <c r="D125" s="277"/>
      <c r="E125" s="222">
        <v>39.01</v>
      </c>
      <c r="F125" s="223"/>
      <c r="G125" s="224"/>
      <c r="H125" s="225"/>
      <c r="I125" s="219"/>
      <c r="J125" s="226"/>
      <c r="K125" s="219"/>
      <c r="M125" s="220" t="s">
        <v>765</v>
      </c>
      <c r="O125" s="208"/>
    </row>
    <row r="126" spans="1:57" ht="12.75">
      <c r="A126" s="227"/>
      <c r="B126" s="228" t="s">
        <v>590</v>
      </c>
      <c r="C126" s="229" t="s">
        <v>762</v>
      </c>
      <c r="D126" s="230"/>
      <c r="E126" s="231"/>
      <c r="F126" s="232"/>
      <c r="G126" s="233">
        <f>SUM(G123:G125)</f>
        <v>0</v>
      </c>
      <c r="H126" s="234"/>
      <c r="I126" s="235">
        <f>SUM(I123:I125)</f>
        <v>0</v>
      </c>
      <c r="J126" s="234"/>
      <c r="K126" s="235">
        <f>SUM(K123:K125)</f>
        <v>0</v>
      </c>
      <c r="O126" s="208">
        <v>4</v>
      </c>
      <c r="BA126" s="236">
        <f>SUM(BA123:BA125)</f>
        <v>0</v>
      </c>
      <c r="BB126" s="236">
        <f>SUM(BB123:BB125)</f>
        <v>0</v>
      </c>
      <c r="BC126" s="236">
        <f>SUM(BC123:BC125)</f>
        <v>0</v>
      </c>
      <c r="BD126" s="236">
        <f>SUM(BD123:BD125)</f>
        <v>0</v>
      </c>
      <c r="BE126" s="236">
        <f>SUM(BE123:BE125)</f>
        <v>0</v>
      </c>
    </row>
    <row r="127" spans="1:15" ht="12.75">
      <c r="A127" s="198" t="s">
        <v>586</v>
      </c>
      <c r="B127" s="199" t="s">
        <v>766</v>
      </c>
      <c r="C127" s="200" t="s">
        <v>767</v>
      </c>
      <c r="D127" s="201"/>
      <c r="E127" s="202"/>
      <c r="F127" s="202"/>
      <c r="G127" s="203"/>
      <c r="H127" s="204"/>
      <c r="I127" s="205"/>
      <c r="J127" s="206"/>
      <c r="K127" s="207"/>
      <c r="O127" s="208">
        <v>1</v>
      </c>
    </row>
    <row r="128" spans="1:80" ht="12.75">
      <c r="A128" s="209">
        <v>43</v>
      </c>
      <c r="B128" s="210" t="s">
        <v>769</v>
      </c>
      <c r="C128" s="211" t="s">
        <v>770</v>
      </c>
      <c r="D128" s="212" t="s">
        <v>622</v>
      </c>
      <c r="E128" s="213">
        <v>514.439</v>
      </c>
      <c r="F128" s="213">
        <v>0</v>
      </c>
      <c r="G128" s="214">
        <f>E128*F128</f>
        <v>0</v>
      </c>
      <c r="H128" s="215">
        <v>0</v>
      </c>
      <c r="I128" s="216">
        <f>E128*H128</f>
        <v>0</v>
      </c>
      <c r="J128" s="215">
        <v>0</v>
      </c>
      <c r="K128" s="216">
        <f>E128*J128</f>
        <v>0</v>
      </c>
      <c r="O128" s="208">
        <v>2</v>
      </c>
      <c r="AA128" s="181">
        <v>1</v>
      </c>
      <c r="AB128" s="181">
        <v>1</v>
      </c>
      <c r="AC128" s="181">
        <v>1</v>
      </c>
      <c r="AZ128" s="181">
        <v>1</v>
      </c>
      <c r="BA128" s="181">
        <f>IF(AZ128=1,G128,0)</f>
        <v>0</v>
      </c>
      <c r="BB128" s="181">
        <f>IF(AZ128=2,G128,0)</f>
        <v>0</v>
      </c>
      <c r="BC128" s="181">
        <f>IF(AZ128=3,G128,0)</f>
        <v>0</v>
      </c>
      <c r="BD128" s="181">
        <f>IF(AZ128=4,G128,0)</f>
        <v>0</v>
      </c>
      <c r="BE128" s="181">
        <f>IF(AZ128=5,G128,0)</f>
        <v>0</v>
      </c>
      <c r="CA128" s="208">
        <v>1</v>
      </c>
      <c r="CB128" s="208">
        <v>1</v>
      </c>
    </row>
    <row r="129" spans="1:15" ht="12.75">
      <c r="A129" s="217"/>
      <c r="B129" s="221"/>
      <c r="C129" s="276" t="s">
        <v>771</v>
      </c>
      <c r="D129" s="277"/>
      <c r="E129" s="222">
        <v>514.439</v>
      </c>
      <c r="F129" s="223"/>
      <c r="G129" s="224"/>
      <c r="H129" s="225"/>
      <c r="I129" s="219"/>
      <c r="J129" s="226"/>
      <c r="K129" s="219"/>
      <c r="M129" s="220" t="s">
        <v>771</v>
      </c>
      <c r="O129" s="208"/>
    </row>
    <row r="130" spans="1:80" ht="12.75">
      <c r="A130" s="209">
        <v>44</v>
      </c>
      <c r="B130" s="210" t="s">
        <v>772</v>
      </c>
      <c r="C130" s="211" t="s">
        <v>773</v>
      </c>
      <c r="D130" s="212" t="s">
        <v>622</v>
      </c>
      <c r="E130" s="213">
        <v>1028.878</v>
      </c>
      <c r="F130" s="213">
        <v>0</v>
      </c>
      <c r="G130" s="214">
        <f>E130*F130</f>
        <v>0</v>
      </c>
      <c r="H130" s="215">
        <v>0</v>
      </c>
      <c r="I130" s="216">
        <f>E130*H130</f>
        <v>0</v>
      </c>
      <c r="J130" s="215">
        <v>0</v>
      </c>
      <c r="K130" s="216">
        <f>E130*J130</f>
        <v>0</v>
      </c>
      <c r="O130" s="208">
        <v>2</v>
      </c>
      <c r="AA130" s="181">
        <v>1</v>
      </c>
      <c r="AB130" s="181">
        <v>1</v>
      </c>
      <c r="AC130" s="181">
        <v>1</v>
      </c>
      <c r="AZ130" s="181">
        <v>1</v>
      </c>
      <c r="BA130" s="181">
        <f>IF(AZ130=1,G130,0)</f>
        <v>0</v>
      </c>
      <c r="BB130" s="181">
        <f>IF(AZ130=2,G130,0)</f>
        <v>0</v>
      </c>
      <c r="BC130" s="181">
        <f>IF(AZ130=3,G130,0)</f>
        <v>0</v>
      </c>
      <c r="BD130" s="181">
        <f>IF(AZ130=4,G130,0)</f>
        <v>0</v>
      </c>
      <c r="BE130" s="181">
        <f>IF(AZ130=5,G130,0)</f>
        <v>0</v>
      </c>
      <c r="CA130" s="208">
        <v>1</v>
      </c>
      <c r="CB130" s="208">
        <v>1</v>
      </c>
    </row>
    <row r="131" spans="1:15" ht="12.75">
      <c r="A131" s="217"/>
      <c r="B131" s="221"/>
      <c r="C131" s="276" t="s">
        <v>774</v>
      </c>
      <c r="D131" s="277"/>
      <c r="E131" s="222">
        <v>1028.878</v>
      </c>
      <c r="F131" s="223"/>
      <c r="G131" s="224"/>
      <c r="H131" s="225"/>
      <c r="I131" s="219"/>
      <c r="J131" s="226"/>
      <c r="K131" s="219"/>
      <c r="M131" s="220" t="s">
        <v>774</v>
      </c>
      <c r="O131" s="208"/>
    </row>
    <row r="132" spans="1:80" ht="12.75">
      <c r="A132" s="209">
        <v>45</v>
      </c>
      <c r="B132" s="210" t="s">
        <v>775</v>
      </c>
      <c r="C132" s="211" t="s">
        <v>776</v>
      </c>
      <c r="D132" s="212" t="s">
        <v>622</v>
      </c>
      <c r="E132" s="213">
        <v>514.439</v>
      </c>
      <c r="F132" s="213">
        <v>0</v>
      </c>
      <c r="G132" s="214">
        <f>E132*F132</f>
        <v>0</v>
      </c>
      <c r="H132" s="215">
        <v>0</v>
      </c>
      <c r="I132" s="216">
        <f>E132*H132</f>
        <v>0</v>
      </c>
      <c r="J132" s="215">
        <v>0</v>
      </c>
      <c r="K132" s="216">
        <f>E132*J132</f>
        <v>0</v>
      </c>
      <c r="O132" s="208">
        <v>2</v>
      </c>
      <c r="AA132" s="181">
        <v>1</v>
      </c>
      <c r="AB132" s="181">
        <v>1</v>
      </c>
      <c r="AC132" s="181">
        <v>1</v>
      </c>
      <c r="AZ132" s="181">
        <v>1</v>
      </c>
      <c r="BA132" s="181">
        <f>IF(AZ132=1,G132,0)</f>
        <v>0</v>
      </c>
      <c r="BB132" s="181">
        <f>IF(AZ132=2,G132,0)</f>
        <v>0</v>
      </c>
      <c r="BC132" s="181">
        <f>IF(AZ132=3,G132,0)</f>
        <v>0</v>
      </c>
      <c r="BD132" s="181">
        <f>IF(AZ132=4,G132,0)</f>
        <v>0</v>
      </c>
      <c r="BE132" s="181">
        <f>IF(AZ132=5,G132,0)</f>
        <v>0</v>
      </c>
      <c r="CA132" s="208">
        <v>1</v>
      </c>
      <c r="CB132" s="208">
        <v>1</v>
      </c>
    </row>
    <row r="133" spans="1:15" ht="12.75">
      <c r="A133" s="217"/>
      <c r="B133" s="221"/>
      <c r="C133" s="276" t="s">
        <v>771</v>
      </c>
      <c r="D133" s="277"/>
      <c r="E133" s="222">
        <v>514.439</v>
      </c>
      <c r="F133" s="223"/>
      <c r="G133" s="224"/>
      <c r="H133" s="225"/>
      <c r="I133" s="219"/>
      <c r="J133" s="226"/>
      <c r="K133" s="219"/>
      <c r="M133" s="220" t="s">
        <v>771</v>
      </c>
      <c r="O133" s="208"/>
    </row>
    <row r="134" spans="1:80" ht="12.75">
      <c r="A134" s="209">
        <v>46</v>
      </c>
      <c r="B134" s="210" t="s">
        <v>777</v>
      </c>
      <c r="C134" s="211" t="s">
        <v>778</v>
      </c>
      <c r="D134" s="212" t="s">
        <v>622</v>
      </c>
      <c r="E134" s="213">
        <v>50</v>
      </c>
      <c r="F134" s="213">
        <v>0</v>
      </c>
      <c r="G134" s="214">
        <f>E134*F134</f>
        <v>0</v>
      </c>
      <c r="H134" s="215">
        <v>0</v>
      </c>
      <c r="I134" s="216">
        <f>E134*H134</f>
        <v>0</v>
      </c>
      <c r="J134" s="215">
        <v>0</v>
      </c>
      <c r="K134" s="216">
        <f>E134*J134</f>
        <v>0</v>
      </c>
      <c r="O134" s="208">
        <v>2</v>
      </c>
      <c r="AA134" s="181">
        <v>1</v>
      </c>
      <c r="AB134" s="181">
        <v>1</v>
      </c>
      <c r="AC134" s="181">
        <v>1</v>
      </c>
      <c r="AZ134" s="181">
        <v>1</v>
      </c>
      <c r="BA134" s="181">
        <f>IF(AZ134=1,G134,0)</f>
        <v>0</v>
      </c>
      <c r="BB134" s="181">
        <f>IF(AZ134=2,G134,0)</f>
        <v>0</v>
      </c>
      <c r="BC134" s="181">
        <f>IF(AZ134=3,G134,0)</f>
        <v>0</v>
      </c>
      <c r="BD134" s="181">
        <f>IF(AZ134=4,G134,0)</f>
        <v>0</v>
      </c>
      <c r="BE134" s="181">
        <f>IF(AZ134=5,G134,0)</f>
        <v>0</v>
      </c>
      <c r="CA134" s="208">
        <v>1</v>
      </c>
      <c r="CB134" s="208">
        <v>1</v>
      </c>
    </row>
    <row r="135" spans="1:15" ht="12.75">
      <c r="A135" s="217"/>
      <c r="B135" s="221"/>
      <c r="C135" s="276" t="s">
        <v>779</v>
      </c>
      <c r="D135" s="277"/>
      <c r="E135" s="222">
        <v>50</v>
      </c>
      <c r="F135" s="223"/>
      <c r="G135" s="224"/>
      <c r="H135" s="225"/>
      <c r="I135" s="219"/>
      <c r="J135" s="226"/>
      <c r="K135" s="219"/>
      <c r="M135" s="220" t="s">
        <v>779</v>
      </c>
      <c r="O135" s="208"/>
    </row>
    <row r="136" spans="1:57" ht="12.75">
      <c r="A136" s="227"/>
      <c r="B136" s="228" t="s">
        <v>590</v>
      </c>
      <c r="C136" s="229" t="s">
        <v>768</v>
      </c>
      <c r="D136" s="230"/>
      <c r="E136" s="231"/>
      <c r="F136" s="232"/>
      <c r="G136" s="233">
        <f>SUM(G127:G135)</f>
        <v>0</v>
      </c>
      <c r="H136" s="234"/>
      <c r="I136" s="235">
        <f>SUM(I127:I135)</f>
        <v>0</v>
      </c>
      <c r="J136" s="234"/>
      <c r="K136" s="235">
        <f>SUM(K127:K135)</f>
        <v>0</v>
      </c>
      <c r="O136" s="208">
        <v>4</v>
      </c>
      <c r="BA136" s="236">
        <f>SUM(BA127:BA135)</f>
        <v>0</v>
      </c>
      <c r="BB136" s="236">
        <f>SUM(BB127:BB135)</f>
        <v>0</v>
      </c>
      <c r="BC136" s="236">
        <f>SUM(BC127:BC135)</f>
        <v>0</v>
      </c>
      <c r="BD136" s="236">
        <f>SUM(BD127:BD135)</f>
        <v>0</v>
      </c>
      <c r="BE136" s="236">
        <f>SUM(BE127:BE135)</f>
        <v>0</v>
      </c>
    </row>
    <row r="137" spans="1:15" ht="12.75">
      <c r="A137" s="198" t="s">
        <v>586</v>
      </c>
      <c r="B137" s="199" t="s">
        <v>780</v>
      </c>
      <c r="C137" s="200" t="s">
        <v>781</v>
      </c>
      <c r="D137" s="201"/>
      <c r="E137" s="202"/>
      <c r="F137" s="202"/>
      <c r="G137" s="203"/>
      <c r="H137" s="204"/>
      <c r="I137" s="205"/>
      <c r="J137" s="206"/>
      <c r="K137" s="207"/>
      <c r="O137" s="208">
        <v>1</v>
      </c>
    </row>
    <row r="138" spans="1:80" ht="12.75">
      <c r="A138" s="209">
        <v>47</v>
      </c>
      <c r="B138" s="210" t="s">
        <v>783</v>
      </c>
      <c r="C138" s="211" t="s">
        <v>784</v>
      </c>
      <c r="D138" s="212" t="s">
        <v>622</v>
      </c>
      <c r="E138" s="213">
        <v>515.9</v>
      </c>
      <c r="F138" s="213">
        <v>0</v>
      </c>
      <c r="G138" s="214">
        <f>E138*F138</f>
        <v>0</v>
      </c>
      <c r="H138" s="215">
        <v>0</v>
      </c>
      <c r="I138" s="216">
        <f>E138*H138</f>
        <v>0</v>
      </c>
      <c r="J138" s="215">
        <v>0</v>
      </c>
      <c r="K138" s="216">
        <f>E138*J138</f>
        <v>0</v>
      </c>
      <c r="O138" s="208">
        <v>2</v>
      </c>
      <c r="AA138" s="181">
        <v>1</v>
      </c>
      <c r="AB138" s="181">
        <v>1</v>
      </c>
      <c r="AC138" s="181">
        <v>1</v>
      </c>
      <c r="AZ138" s="181">
        <v>1</v>
      </c>
      <c r="BA138" s="181">
        <f>IF(AZ138=1,G138,0)</f>
        <v>0</v>
      </c>
      <c r="BB138" s="181">
        <f>IF(AZ138=2,G138,0)</f>
        <v>0</v>
      </c>
      <c r="BC138" s="181">
        <f>IF(AZ138=3,G138,0)</f>
        <v>0</v>
      </c>
      <c r="BD138" s="181">
        <f>IF(AZ138=4,G138,0)</f>
        <v>0</v>
      </c>
      <c r="BE138" s="181">
        <f>IF(AZ138=5,G138,0)</f>
        <v>0</v>
      </c>
      <c r="CA138" s="208">
        <v>1</v>
      </c>
      <c r="CB138" s="208">
        <v>1</v>
      </c>
    </row>
    <row r="139" spans="1:15" ht="12.75">
      <c r="A139" s="217"/>
      <c r="B139" s="221"/>
      <c r="C139" s="276" t="s">
        <v>785</v>
      </c>
      <c r="D139" s="277"/>
      <c r="E139" s="222">
        <v>515.9</v>
      </c>
      <c r="F139" s="223"/>
      <c r="G139" s="224"/>
      <c r="H139" s="225"/>
      <c r="I139" s="219"/>
      <c r="J139" s="226"/>
      <c r="K139" s="219"/>
      <c r="M139" s="220" t="s">
        <v>785</v>
      </c>
      <c r="O139" s="208"/>
    </row>
    <row r="140" spans="1:80" ht="12.75">
      <c r="A140" s="209">
        <v>48</v>
      </c>
      <c r="B140" s="210" t="s">
        <v>786</v>
      </c>
      <c r="C140" s="211" t="s">
        <v>787</v>
      </c>
      <c r="D140" s="212" t="s">
        <v>657</v>
      </c>
      <c r="E140" s="213">
        <v>141</v>
      </c>
      <c r="F140" s="213">
        <v>0</v>
      </c>
      <c r="G140" s="214">
        <f>E140*F140</f>
        <v>0</v>
      </c>
      <c r="H140" s="215">
        <v>0</v>
      </c>
      <c r="I140" s="216">
        <f>E140*H140</f>
        <v>0</v>
      </c>
      <c r="J140" s="215"/>
      <c r="K140" s="216">
        <f>E140*J140</f>
        <v>0</v>
      </c>
      <c r="O140" s="208">
        <v>2</v>
      </c>
      <c r="AA140" s="181">
        <v>12</v>
      </c>
      <c r="AB140" s="181">
        <v>0</v>
      </c>
      <c r="AC140" s="181">
        <v>48</v>
      </c>
      <c r="AZ140" s="181">
        <v>1</v>
      </c>
      <c r="BA140" s="181">
        <f>IF(AZ140=1,G140,0)</f>
        <v>0</v>
      </c>
      <c r="BB140" s="181">
        <f>IF(AZ140=2,G140,0)</f>
        <v>0</v>
      </c>
      <c r="BC140" s="181">
        <f>IF(AZ140=3,G140,0)</f>
        <v>0</v>
      </c>
      <c r="BD140" s="181">
        <f>IF(AZ140=4,G140,0)</f>
        <v>0</v>
      </c>
      <c r="BE140" s="181">
        <f>IF(AZ140=5,G140,0)</f>
        <v>0</v>
      </c>
      <c r="CA140" s="208">
        <v>12</v>
      </c>
      <c r="CB140" s="208">
        <v>0</v>
      </c>
    </row>
    <row r="141" spans="1:15" ht="12.75">
      <c r="A141" s="217"/>
      <c r="B141" s="221"/>
      <c r="C141" s="276" t="s">
        <v>788</v>
      </c>
      <c r="D141" s="277"/>
      <c r="E141" s="222">
        <v>141</v>
      </c>
      <c r="F141" s="223"/>
      <c r="G141" s="224"/>
      <c r="H141" s="225"/>
      <c r="I141" s="219"/>
      <c r="J141" s="226"/>
      <c r="K141" s="219"/>
      <c r="M141" s="220" t="s">
        <v>788</v>
      </c>
      <c r="O141" s="208"/>
    </row>
    <row r="142" spans="1:57" ht="12.75">
      <c r="A142" s="227"/>
      <c r="B142" s="228" t="s">
        <v>590</v>
      </c>
      <c r="C142" s="229" t="s">
        <v>782</v>
      </c>
      <c r="D142" s="230"/>
      <c r="E142" s="231"/>
      <c r="F142" s="232"/>
      <c r="G142" s="233">
        <f>SUM(G137:G141)</f>
        <v>0</v>
      </c>
      <c r="H142" s="234"/>
      <c r="I142" s="235">
        <f>SUM(I137:I141)</f>
        <v>0</v>
      </c>
      <c r="J142" s="234"/>
      <c r="K142" s="235">
        <f>SUM(K137:K141)</f>
        <v>0</v>
      </c>
      <c r="O142" s="208">
        <v>4</v>
      </c>
      <c r="BA142" s="236">
        <f>SUM(BA137:BA141)</f>
        <v>0</v>
      </c>
      <c r="BB142" s="236">
        <f>SUM(BB137:BB141)</f>
        <v>0</v>
      </c>
      <c r="BC142" s="236">
        <f>SUM(BC137:BC141)</f>
        <v>0</v>
      </c>
      <c r="BD142" s="236">
        <f>SUM(BD137:BD141)</f>
        <v>0</v>
      </c>
      <c r="BE142" s="236">
        <f>SUM(BE137:BE141)</f>
        <v>0</v>
      </c>
    </row>
    <row r="143" spans="1:15" ht="12.75">
      <c r="A143" s="198" t="s">
        <v>586</v>
      </c>
      <c r="B143" s="199" t="s">
        <v>789</v>
      </c>
      <c r="C143" s="200" t="s">
        <v>790</v>
      </c>
      <c r="D143" s="201"/>
      <c r="E143" s="202"/>
      <c r="F143" s="202"/>
      <c r="G143" s="203"/>
      <c r="H143" s="204"/>
      <c r="I143" s="205"/>
      <c r="J143" s="206"/>
      <c r="K143" s="207"/>
      <c r="O143" s="208">
        <v>1</v>
      </c>
    </row>
    <row r="144" spans="1:80" ht="12.75">
      <c r="A144" s="209">
        <v>49</v>
      </c>
      <c r="B144" s="210" t="s">
        <v>792</v>
      </c>
      <c r="C144" s="211" t="s">
        <v>793</v>
      </c>
      <c r="D144" s="212" t="s">
        <v>626</v>
      </c>
      <c r="E144" s="213">
        <v>4.625</v>
      </c>
      <c r="F144" s="213">
        <v>0</v>
      </c>
      <c r="G144" s="214">
        <f>E144*F144</f>
        <v>0</v>
      </c>
      <c r="H144" s="215">
        <v>0</v>
      </c>
      <c r="I144" s="216">
        <f>E144*H144</f>
        <v>0</v>
      </c>
      <c r="J144" s="215">
        <v>0</v>
      </c>
      <c r="K144" s="216">
        <f>E144*J144</f>
        <v>0</v>
      </c>
      <c r="O144" s="208">
        <v>2</v>
      </c>
      <c r="AA144" s="181">
        <v>1</v>
      </c>
      <c r="AB144" s="181">
        <v>1</v>
      </c>
      <c r="AC144" s="181">
        <v>1</v>
      </c>
      <c r="AZ144" s="181">
        <v>1</v>
      </c>
      <c r="BA144" s="181">
        <f>IF(AZ144=1,G144,0)</f>
        <v>0</v>
      </c>
      <c r="BB144" s="181">
        <f>IF(AZ144=2,G144,0)</f>
        <v>0</v>
      </c>
      <c r="BC144" s="181">
        <f>IF(AZ144=3,G144,0)</f>
        <v>0</v>
      </c>
      <c r="BD144" s="181">
        <f>IF(AZ144=4,G144,0)</f>
        <v>0</v>
      </c>
      <c r="BE144" s="181">
        <f>IF(AZ144=5,G144,0)</f>
        <v>0</v>
      </c>
      <c r="CA144" s="208">
        <v>1</v>
      </c>
      <c r="CB144" s="208">
        <v>1</v>
      </c>
    </row>
    <row r="145" spans="1:15" ht="12.75">
      <c r="A145" s="217"/>
      <c r="B145" s="221"/>
      <c r="C145" s="276" t="s">
        <v>794</v>
      </c>
      <c r="D145" s="277"/>
      <c r="E145" s="222">
        <v>4.625</v>
      </c>
      <c r="F145" s="223"/>
      <c r="G145" s="224"/>
      <c r="H145" s="225"/>
      <c r="I145" s="219"/>
      <c r="J145" s="226"/>
      <c r="K145" s="219"/>
      <c r="M145" s="220" t="s">
        <v>794</v>
      </c>
      <c r="O145" s="208"/>
    </row>
    <row r="146" spans="1:80" ht="22.5">
      <c r="A146" s="209">
        <v>50</v>
      </c>
      <c r="B146" s="210" t="s">
        <v>795</v>
      </c>
      <c r="C146" s="211" t="s">
        <v>796</v>
      </c>
      <c r="D146" s="212" t="s">
        <v>626</v>
      </c>
      <c r="E146" s="213">
        <v>0.469</v>
      </c>
      <c r="F146" s="213">
        <v>0</v>
      </c>
      <c r="G146" s="214">
        <f>E146*F146</f>
        <v>0</v>
      </c>
      <c r="H146" s="215">
        <v>0</v>
      </c>
      <c r="I146" s="216">
        <f>E146*H146</f>
        <v>0</v>
      </c>
      <c r="J146" s="215">
        <v>0</v>
      </c>
      <c r="K146" s="216">
        <f>E146*J146</f>
        <v>0</v>
      </c>
      <c r="O146" s="208">
        <v>2</v>
      </c>
      <c r="AA146" s="181">
        <v>1</v>
      </c>
      <c r="AB146" s="181">
        <v>1</v>
      </c>
      <c r="AC146" s="181">
        <v>1</v>
      </c>
      <c r="AZ146" s="181">
        <v>1</v>
      </c>
      <c r="BA146" s="181">
        <f>IF(AZ146=1,G146,0)</f>
        <v>0</v>
      </c>
      <c r="BB146" s="181">
        <f>IF(AZ146=2,G146,0)</f>
        <v>0</v>
      </c>
      <c r="BC146" s="181">
        <f>IF(AZ146=3,G146,0)</f>
        <v>0</v>
      </c>
      <c r="BD146" s="181">
        <f>IF(AZ146=4,G146,0)</f>
        <v>0</v>
      </c>
      <c r="BE146" s="181">
        <f>IF(AZ146=5,G146,0)</f>
        <v>0</v>
      </c>
      <c r="CA146" s="208">
        <v>1</v>
      </c>
      <c r="CB146" s="208">
        <v>1</v>
      </c>
    </row>
    <row r="147" spans="1:15" ht="12.75">
      <c r="A147" s="217"/>
      <c r="B147" s="221"/>
      <c r="C147" s="276" t="s">
        <v>753</v>
      </c>
      <c r="D147" s="277"/>
      <c r="E147" s="222">
        <v>0.469</v>
      </c>
      <c r="F147" s="223"/>
      <c r="G147" s="224"/>
      <c r="H147" s="225"/>
      <c r="I147" s="219"/>
      <c r="J147" s="226"/>
      <c r="K147" s="219"/>
      <c r="M147" s="220" t="s">
        <v>753</v>
      </c>
      <c r="O147" s="208"/>
    </row>
    <row r="148" spans="1:80" ht="12.75">
      <c r="A148" s="209">
        <v>51</v>
      </c>
      <c r="B148" s="210" t="s">
        <v>797</v>
      </c>
      <c r="C148" s="211" t="s">
        <v>798</v>
      </c>
      <c r="D148" s="212" t="s">
        <v>622</v>
      </c>
      <c r="E148" s="213">
        <v>103.628</v>
      </c>
      <c r="F148" s="213">
        <v>0</v>
      </c>
      <c r="G148" s="214">
        <f>E148*F148</f>
        <v>0</v>
      </c>
      <c r="H148" s="215">
        <v>0</v>
      </c>
      <c r="I148" s="216">
        <f>E148*H148</f>
        <v>0</v>
      </c>
      <c r="J148" s="215">
        <v>0</v>
      </c>
      <c r="K148" s="216">
        <f>E148*J148</f>
        <v>0</v>
      </c>
      <c r="O148" s="208">
        <v>2</v>
      </c>
      <c r="AA148" s="181">
        <v>1</v>
      </c>
      <c r="AB148" s="181">
        <v>1</v>
      </c>
      <c r="AC148" s="181">
        <v>1</v>
      </c>
      <c r="AZ148" s="181">
        <v>1</v>
      </c>
      <c r="BA148" s="181">
        <f>IF(AZ148=1,G148,0)</f>
        <v>0</v>
      </c>
      <c r="BB148" s="181">
        <f>IF(AZ148=2,G148,0)</f>
        <v>0</v>
      </c>
      <c r="BC148" s="181">
        <f>IF(AZ148=3,G148,0)</f>
        <v>0</v>
      </c>
      <c r="BD148" s="181">
        <f>IF(AZ148=4,G148,0)</f>
        <v>0</v>
      </c>
      <c r="BE148" s="181">
        <f>IF(AZ148=5,G148,0)</f>
        <v>0</v>
      </c>
      <c r="CA148" s="208">
        <v>1</v>
      </c>
      <c r="CB148" s="208">
        <v>1</v>
      </c>
    </row>
    <row r="149" spans="1:15" ht="12.75">
      <c r="A149" s="217"/>
      <c r="B149" s="221"/>
      <c r="C149" s="276" t="s">
        <v>799</v>
      </c>
      <c r="D149" s="277"/>
      <c r="E149" s="222">
        <v>103.628</v>
      </c>
      <c r="F149" s="223"/>
      <c r="G149" s="224"/>
      <c r="H149" s="225"/>
      <c r="I149" s="219"/>
      <c r="J149" s="226"/>
      <c r="K149" s="219"/>
      <c r="M149" s="220" t="s">
        <v>799</v>
      </c>
      <c r="O149" s="208"/>
    </row>
    <row r="150" spans="1:80" ht="12.75">
      <c r="A150" s="209">
        <v>52</v>
      </c>
      <c r="B150" s="210" t="s">
        <v>800</v>
      </c>
      <c r="C150" s="211" t="s">
        <v>801</v>
      </c>
      <c r="D150" s="212" t="s">
        <v>657</v>
      </c>
      <c r="E150" s="213">
        <v>8</v>
      </c>
      <c r="F150" s="213">
        <v>0</v>
      </c>
      <c r="G150" s="214">
        <f>E150*F150</f>
        <v>0</v>
      </c>
      <c r="H150" s="215">
        <v>0</v>
      </c>
      <c r="I150" s="216">
        <f>E150*H150</f>
        <v>0</v>
      </c>
      <c r="J150" s="215">
        <v>0</v>
      </c>
      <c r="K150" s="216">
        <f>E150*J150</f>
        <v>0</v>
      </c>
      <c r="O150" s="208">
        <v>2</v>
      </c>
      <c r="AA150" s="181">
        <v>1</v>
      </c>
      <c r="AB150" s="181">
        <v>1</v>
      </c>
      <c r="AC150" s="181">
        <v>1</v>
      </c>
      <c r="AZ150" s="181">
        <v>1</v>
      </c>
      <c r="BA150" s="181">
        <f>IF(AZ150=1,G150,0)</f>
        <v>0</v>
      </c>
      <c r="BB150" s="181">
        <f>IF(AZ150=2,G150,0)</f>
        <v>0</v>
      </c>
      <c r="BC150" s="181">
        <f>IF(AZ150=3,G150,0)</f>
        <v>0</v>
      </c>
      <c r="BD150" s="181">
        <f>IF(AZ150=4,G150,0)</f>
        <v>0</v>
      </c>
      <c r="BE150" s="181">
        <f>IF(AZ150=5,G150,0)</f>
        <v>0</v>
      </c>
      <c r="CA150" s="208">
        <v>1</v>
      </c>
      <c r="CB150" s="208">
        <v>1</v>
      </c>
    </row>
    <row r="151" spans="1:15" ht="12.75">
      <c r="A151" s="217"/>
      <c r="B151" s="221"/>
      <c r="C151" s="276" t="s">
        <v>802</v>
      </c>
      <c r="D151" s="277"/>
      <c r="E151" s="222">
        <v>5</v>
      </c>
      <c r="F151" s="223"/>
      <c r="G151" s="224"/>
      <c r="H151" s="225"/>
      <c r="I151" s="219"/>
      <c r="J151" s="226"/>
      <c r="K151" s="219"/>
      <c r="M151" s="220" t="s">
        <v>802</v>
      </c>
      <c r="O151" s="208"/>
    </row>
    <row r="152" spans="1:15" ht="12.75">
      <c r="A152" s="217"/>
      <c r="B152" s="221"/>
      <c r="C152" s="276" t="s">
        <v>803</v>
      </c>
      <c r="D152" s="277"/>
      <c r="E152" s="222">
        <v>3</v>
      </c>
      <c r="F152" s="223"/>
      <c r="G152" s="224"/>
      <c r="H152" s="225"/>
      <c r="I152" s="219"/>
      <c r="J152" s="226"/>
      <c r="K152" s="219"/>
      <c r="M152" s="220" t="s">
        <v>803</v>
      </c>
      <c r="O152" s="208"/>
    </row>
    <row r="153" spans="1:80" ht="12.75">
      <c r="A153" s="209">
        <v>53</v>
      </c>
      <c r="B153" s="210" t="s">
        <v>804</v>
      </c>
      <c r="C153" s="211" t="s">
        <v>805</v>
      </c>
      <c r="D153" s="212" t="s">
        <v>622</v>
      </c>
      <c r="E153" s="213">
        <v>1.22</v>
      </c>
      <c r="F153" s="213">
        <v>0</v>
      </c>
      <c r="G153" s="214">
        <f>E153*F153</f>
        <v>0</v>
      </c>
      <c r="H153" s="215">
        <v>0</v>
      </c>
      <c r="I153" s="216">
        <f>E153*H153</f>
        <v>0</v>
      </c>
      <c r="J153" s="215">
        <v>0</v>
      </c>
      <c r="K153" s="216">
        <f>E153*J153</f>
        <v>0</v>
      </c>
      <c r="O153" s="208">
        <v>2</v>
      </c>
      <c r="AA153" s="181">
        <v>1</v>
      </c>
      <c r="AB153" s="181">
        <v>1</v>
      </c>
      <c r="AC153" s="181">
        <v>1</v>
      </c>
      <c r="AZ153" s="181">
        <v>1</v>
      </c>
      <c r="BA153" s="181">
        <f>IF(AZ153=1,G153,0)</f>
        <v>0</v>
      </c>
      <c r="BB153" s="181">
        <f>IF(AZ153=2,G153,0)</f>
        <v>0</v>
      </c>
      <c r="BC153" s="181">
        <f>IF(AZ153=3,G153,0)</f>
        <v>0</v>
      </c>
      <c r="BD153" s="181">
        <f>IF(AZ153=4,G153,0)</f>
        <v>0</v>
      </c>
      <c r="BE153" s="181">
        <f>IF(AZ153=5,G153,0)</f>
        <v>0</v>
      </c>
      <c r="CA153" s="208">
        <v>1</v>
      </c>
      <c r="CB153" s="208">
        <v>1</v>
      </c>
    </row>
    <row r="154" spans="1:15" ht="12.75">
      <c r="A154" s="217"/>
      <c r="B154" s="221"/>
      <c r="C154" s="276" t="s">
        <v>806</v>
      </c>
      <c r="D154" s="277"/>
      <c r="E154" s="222">
        <v>1.22</v>
      </c>
      <c r="F154" s="223"/>
      <c r="G154" s="224"/>
      <c r="H154" s="225"/>
      <c r="I154" s="219"/>
      <c r="J154" s="226"/>
      <c r="K154" s="219"/>
      <c r="M154" s="220" t="s">
        <v>806</v>
      </c>
      <c r="O154" s="208"/>
    </row>
    <row r="155" spans="1:15" ht="12.75">
      <c r="A155" s="217"/>
      <c r="B155" s="221"/>
      <c r="C155" s="301" t="s">
        <v>807</v>
      </c>
      <c r="D155" s="277"/>
      <c r="E155" s="247">
        <v>0</v>
      </c>
      <c r="F155" s="223"/>
      <c r="G155" s="224"/>
      <c r="H155" s="225"/>
      <c r="I155" s="219"/>
      <c r="J155" s="226"/>
      <c r="K155" s="219"/>
      <c r="M155" s="220" t="s">
        <v>807</v>
      </c>
      <c r="O155" s="208"/>
    </row>
    <row r="156" spans="1:15" ht="12.75">
      <c r="A156" s="217"/>
      <c r="B156" s="221"/>
      <c r="C156" s="301" t="s">
        <v>808</v>
      </c>
      <c r="D156" s="277"/>
      <c r="E156" s="247">
        <v>0</v>
      </c>
      <c r="F156" s="223"/>
      <c r="G156" s="224"/>
      <c r="H156" s="225"/>
      <c r="I156" s="219"/>
      <c r="J156" s="226"/>
      <c r="K156" s="219"/>
      <c r="M156" s="220" t="s">
        <v>808</v>
      </c>
      <c r="O156" s="208"/>
    </row>
    <row r="157" spans="1:15" ht="12.75">
      <c r="A157" s="217"/>
      <c r="B157" s="221"/>
      <c r="C157" s="301" t="s">
        <v>809</v>
      </c>
      <c r="D157" s="277"/>
      <c r="E157" s="247">
        <v>0</v>
      </c>
      <c r="F157" s="223"/>
      <c r="G157" s="224"/>
      <c r="H157" s="225"/>
      <c r="I157" s="219"/>
      <c r="J157" s="226"/>
      <c r="K157" s="219"/>
      <c r="M157" s="220" t="s">
        <v>809</v>
      </c>
      <c r="O157" s="208"/>
    </row>
    <row r="158" spans="1:80" ht="12.75">
      <c r="A158" s="209">
        <v>54</v>
      </c>
      <c r="B158" s="210" t="s">
        <v>810</v>
      </c>
      <c r="C158" s="211" t="s">
        <v>811</v>
      </c>
      <c r="D158" s="212" t="s">
        <v>622</v>
      </c>
      <c r="E158" s="213">
        <v>23.21</v>
      </c>
      <c r="F158" s="213">
        <v>0</v>
      </c>
      <c r="G158" s="214">
        <f>E158*F158</f>
        <v>0</v>
      </c>
      <c r="H158" s="215">
        <v>0</v>
      </c>
      <c r="I158" s="216">
        <f>E158*H158</f>
        <v>0</v>
      </c>
      <c r="J158" s="215">
        <v>0</v>
      </c>
      <c r="K158" s="216">
        <f>E158*J158</f>
        <v>0</v>
      </c>
      <c r="O158" s="208">
        <v>2</v>
      </c>
      <c r="AA158" s="181">
        <v>1</v>
      </c>
      <c r="AB158" s="181">
        <v>1</v>
      </c>
      <c r="AC158" s="181">
        <v>1</v>
      </c>
      <c r="AZ158" s="181">
        <v>1</v>
      </c>
      <c r="BA158" s="181">
        <f>IF(AZ158=1,G158,0)</f>
        <v>0</v>
      </c>
      <c r="BB158" s="181">
        <f>IF(AZ158=2,G158,0)</f>
        <v>0</v>
      </c>
      <c r="BC158" s="181">
        <f>IF(AZ158=3,G158,0)</f>
        <v>0</v>
      </c>
      <c r="BD158" s="181">
        <f>IF(AZ158=4,G158,0)</f>
        <v>0</v>
      </c>
      <c r="BE158" s="181">
        <f>IF(AZ158=5,G158,0)</f>
        <v>0</v>
      </c>
      <c r="CA158" s="208">
        <v>1</v>
      </c>
      <c r="CB158" s="208">
        <v>1</v>
      </c>
    </row>
    <row r="159" spans="1:15" ht="22.5">
      <c r="A159" s="217"/>
      <c r="B159" s="221"/>
      <c r="C159" s="276" t="s">
        <v>812</v>
      </c>
      <c r="D159" s="277"/>
      <c r="E159" s="222">
        <v>23.21</v>
      </c>
      <c r="F159" s="223"/>
      <c r="G159" s="224"/>
      <c r="H159" s="225"/>
      <c r="I159" s="219"/>
      <c r="J159" s="226"/>
      <c r="K159" s="219"/>
      <c r="M159" s="220" t="s">
        <v>812</v>
      </c>
      <c r="O159" s="208"/>
    </row>
    <row r="160" spans="1:80" ht="12.75">
      <c r="A160" s="209">
        <v>55</v>
      </c>
      <c r="B160" s="210" t="s">
        <v>813</v>
      </c>
      <c r="C160" s="211" t="s">
        <v>814</v>
      </c>
      <c r="D160" s="212" t="s">
        <v>622</v>
      </c>
      <c r="E160" s="213">
        <v>26.73</v>
      </c>
      <c r="F160" s="213">
        <v>0</v>
      </c>
      <c r="G160" s="214">
        <f>E160*F160</f>
        <v>0</v>
      </c>
      <c r="H160" s="215">
        <v>0</v>
      </c>
      <c r="I160" s="216">
        <f>E160*H160</f>
        <v>0</v>
      </c>
      <c r="J160" s="215">
        <v>0</v>
      </c>
      <c r="K160" s="216">
        <f>E160*J160</f>
        <v>0</v>
      </c>
      <c r="O160" s="208">
        <v>2</v>
      </c>
      <c r="AA160" s="181">
        <v>1</v>
      </c>
      <c r="AB160" s="181">
        <v>1</v>
      </c>
      <c r="AC160" s="181">
        <v>1</v>
      </c>
      <c r="AZ160" s="181">
        <v>1</v>
      </c>
      <c r="BA160" s="181">
        <f>IF(AZ160=1,G160,0)</f>
        <v>0</v>
      </c>
      <c r="BB160" s="181">
        <f>IF(AZ160=2,G160,0)</f>
        <v>0</v>
      </c>
      <c r="BC160" s="181">
        <f>IF(AZ160=3,G160,0)</f>
        <v>0</v>
      </c>
      <c r="BD160" s="181">
        <f>IF(AZ160=4,G160,0)</f>
        <v>0</v>
      </c>
      <c r="BE160" s="181">
        <f>IF(AZ160=5,G160,0)</f>
        <v>0</v>
      </c>
      <c r="CA160" s="208">
        <v>1</v>
      </c>
      <c r="CB160" s="208">
        <v>1</v>
      </c>
    </row>
    <row r="161" spans="1:15" ht="12.75">
      <c r="A161" s="217"/>
      <c r="B161" s="221"/>
      <c r="C161" s="276" t="s">
        <v>815</v>
      </c>
      <c r="D161" s="277"/>
      <c r="E161" s="222">
        <v>26.73</v>
      </c>
      <c r="F161" s="223"/>
      <c r="G161" s="224"/>
      <c r="H161" s="225"/>
      <c r="I161" s="219"/>
      <c r="J161" s="226"/>
      <c r="K161" s="219"/>
      <c r="M161" s="220" t="s">
        <v>815</v>
      </c>
      <c r="O161" s="208"/>
    </row>
    <row r="162" spans="1:80" ht="12.75">
      <c r="A162" s="209">
        <v>56</v>
      </c>
      <c r="B162" s="210" t="s">
        <v>816</v>
      </c>
      <c r="C162" s="211" t="s">
        <v>817</v>
      </c>
      <c r="D162" s="212" t="s">
        <v>622</v>
      </c>
      <c r="E162" s="213">
        <v>5.02</v>
      </c>
      <c r="F162" s="213">
        <v>0</v>
      </c>
      <c r="G162" s="214">
        <f>E162*F162</f>
        <v>0</v>
      </c>
      <c r="H162" s="215">
        <v>0</v>
      </c>
      <c r="I162" s="216">
        <f>E162*H162</f>
        <v>0</v>
      </c>
      <c r="J162" s="215">
        <v>0</v>
      </c>
      <c r="K162" s="216">
        <f>E162*J162</f>
        <v>0</v>
      </c>
      <c r="O162" s="208">
        <v>2</v>
      </c>
      <c r="AA162" s="181">
        <v>1</v>
      </c>
      <c r="AB162" s="181">
        <v>1</v>
      </c>
      <c r="AC162" s="181">
        <v>1</v>
      </c>
      <c r="AZ162" s="181">
        <v>1</v>
      </c>
      <c r="BA162" s="181">
        <f>IF(AZ162=1,G162,0)</f>
        <v>0</v>
      </c>
      <c r="BB162" s="181">
        <f>IF(AZ162=2,G162,0)</f>
        <v>0</v>
      </c>
      <c r="BC162" s="181">
        <f>IF(AZ162=3,G162,0)</f>
        <v>0</v>
      </c>
      <c r="BD162" s="181">
        <f>IF(AZ162=4,G162,0)</f>
        <v>0</v>
      </c>
      <c r="BE162" s="181">
        <f>IF(AZ162=5,G162,0)</f>
        <v>0</v>
      </c>
      <c r="CA162" s="208">
        <v>1</v>
      </c>
      <c r="CB162" s="208">
        <v>1</v>
      </c>
    </row>
    <row r="163" spans="1:15" ht="12.75">
      <c r="A163" s="217"/>
      <c r="B163" s="221"/>
      <c r="C163" s="276" t="s">
        <v>818</v>
      </c>
      <c r="D163" s="277"/>
      <c r="E163" s="222">
        <v>5.02</v>
      </c>
      <c r="F163" s="223"/>
      <c r="G163" s="224"/>
      <c r="H163" s="225"/>
      <c r="I163" s="219"/>
      <c r="J163" s="226"/>
      <c r="K163" s="219"/>
      <c r="M163" s="220" t="s">
        <v>818</v>
      </c>
      <c r="O163" s="208"/>
    </row>
    <row r="164" spans="1:80" ht="12.75">
      <c r="A164" s="209">
        <v>57</v>
      </c>
      <c r="B164" s="210" t="s">
        <v>819</v>
      </c>
      <c r="C164" s="211" t="s">
        <v>820</v>
      </c>
      <c r="D164" s="212" t="s">
        <v>622</v>
      </c>
      <c r="E164" s="213">
        <v>5.91</v>
      </c>
      <c r="F164" s="213">
        <v>0</v>
      </c>
      <c r="G164" s="214">
        <f>E164*F164</f>
        <v>0</v>
      </c>
      <c r="H164" s="215">
        <v>0</v>
      </c>
      <c r="I164" s="216">
        <f>E164*H164</f>
        <v>0</v>
      </c>
      <c r="J164" s="215">
        <v>0</v>
      </c>
      <c r="K164" s="216">
        <f>E164*J164</f>
        <v>0</v>
      </c>
      <c r="O164" s="208">
        <v>2</v>
      </c>
      <c r="AA164" s="181">
        <v>1</v>
      </c>
      <c r="AB164" s="181">
        <v>1</v>
      </c>
      <c r="AC164" s="181">
        <v>1</v>
      </c>
      <c r="AZ164" s="181">
        <v>1</v>
      </c>
      <c r="BA164" s="181">
        <f>IF(AZ164=1,G164,0)</f>
        <v>0</v>
      </c>
      <c r="BB164" s="181">
        <f>IF(AZ164=2,G164,0)</f>
        <v>0</v>
      </c>
      <c r="BC164" s="181">
        <f>IF(AZ164=3,G164,0)</f>
        <v>0</v>
      </c>
      <c r="BD164" s="181">
        <f>IF(AZ164=4,G164,0)</f>
        <v>0</v>
      </c>
      <c r="BE164" s="181">
        <f>IF(AZ164=5,G164,0)</f>
        <v>0</v>
      </c>
      <c r="CA164" s="208">
        <v>1</v>
      </c>
      <c r="CB164" s="208">
        <v>1</v>
      </c>
    </row>
    <row r="165" spans="1:15" ht="12.75">
      <c r="A165" s="217"/>
      <c r="B165" s="221"/>
      <c r="C165" s="276" t="s">
        <v>821</v>
      </c>
      <c r="D165" s="277"/>
      <c r="E165" s="222">
        <v>5.91</v>
      </c>
      <c r="F165" s="223"/>
      <c r="G165" s="224"/>
      <c r="H165" s="225"/>
      <c r="I165" s="219"/>
      <c r="J165" s="226"/>
      <c r="K165" s="219"/>
      <c r="M165" s="220" t="s">
        <v>821</v>
      </c>
      <c r="O165" s="208"/>
    </row>
    <row r="166" spans="1:57" ht="12.75">
      <c r="A166" s="227"/>
      <c r="B166" s="228" t="s">
        <v>590</v>
      </c>
      <c r="C166" s="229" t="s">
        <v>791</v>
      </c>
      <c r="D166" s="230"/>
      <c r="E166" s="231"/>
      <c r="F166" s="232"/>
      <c r="G166" s="233">
        <f>SUM(G143:G165)</f>
        <v>0</v>
      </c>
      <c r="H166" s="234"/>
      <c r="I166" s="235">
        <f>SUM(I143:I165)</f>
        <v>0</v>
      </c>
      <c r="J166" s="234"/>
      <c r="K166" s="235">
        <f>SUM(K143:K165)</f>
        <v>0</v>
      </c>
      <c r="O166" s="208">
        <v>4</v>
      </c>
      <c r="BA166" s="236">
        <f>SUM(BA143:BA165)</f>
        <v>0</v>
      </c>
      <c r="BB166" s="236">
        <f>SUM(BB143:BB165)</f>
        <v>0</v>
      </c>
      <c r="BC166" s="236">
        <f>SUM(BC143:BC165)</f>
        <v>0</v>
      </c>
      <c r="BD166" s="236">
        <f>SUM(BD143:BD165)</f>
        <v>0</v>
      </c>
      <c r="BE166" s="236">
        <f>SUM(BE143:BE165)</f>
        <v>0</v>
      </c>
    </row>
    <row r="167" spans="1:15" ht="12.75">
      <c r="A167" s="198" t="s">
        <v>586</v>
      </c>
      <c r="B167" s="199" t="s">
        <v>822</v>
      </c>
      <c r="C167" s="200" t="s">
        <v>823</v>
      </c>
      <c r="D167" s="201"/>
      <c r="E167" s="202"/>
      <c r="F167" s="202"/>
      <c r="G167" s="203"/>
      <c r="H167" s="204"/>
      <c r="I167" s="205"/>
      <c r="J167" s="206"/>
      <c r="K167" s="207"/>
      <c r="O167" s="208">
        <v>1</v>
      </c>
    </row>
    <row r="168" spans="1:80" ht="12.75">
      <c r="A168" s="209">
        <v>58</v>
      </c>
      <c r="B168" s="210" t="s">
        <v>825</v>
      </c>
      <c r="C168" s="211" t="s">
        <v>826</v>
      </c>
      <c r="D168" s="212" t="s">
        <v>643</v>
      </c>
      <c r="E168" s="213">
        <v>24</v>
      </c>
      <c r="F168" s="213">
        <v>0</v>
      </c>
      <c r="G168" s="214">
        <f>E168*F168</f>
        <v>0</v>
      </c>
      <c r="H168" s="215">
        <v>0</v>
      </c>
      <c r="I168" s="216">
        <f>E168*H168</f>
        <v>0</v>
      </c>
      <c r="J168" s="215">
        <v>0</v>
      </c>
      <c r="K168" s="216">
        <f>E168*J168</f>
        <v>0</v>
      </c>
      <c r="O168" s="208">
        <v>2</v>
      </c>
      <c r="AA168" s="181">
        <v>1</v>
      </c>
      <c r="AB168" s="181">
        <v>1</v>
      </c>
      <c r="AC168" s="181">
        <v>1</v>
      </c>
      <c r="AZ168" s="181">
        <v>1</v>
      </c>
      <c r="BA168" s="181">
        <f>IF(AZ168=1,G168,0)</f>
        <v>0</v>
      </c>
      <c r="BB168" s="181">
        <f>IF(AZ168=2,G168,0)</f>
        <v>0</v>
      </c>
      <c r="BC168" s="181">
        <f>IF(AZ168=3,G168,0)</f>
        <v>0</v>
      </c>
      <c r="BD168" s="181">
        <f>IF(AZ168=4,G168,0)</f>
        <v>0</v>
      </c>
      <c r="BE168" s="181">
        <f>IF(AZ168=5,G168,0)</f>
        <v>0</v>
      </c>
      <c r="CA168" s="208">
        <v>1</v>
      </c>
      <c r="CB168" s="208">
        <v>1</v>
      </c>
    </row>
    <row r="169" spans="1:15" ht="12.75">
      <c r="A169" s="217"/>
      <c r="B169" s="221"/>
      <c r="C169" s="276" t="s">
        <v>827</v>
      </c>
      <c r="D169" s="277"/>
      <c r="E169" s="222">
        <v>24</v>
      </c>
      <c r="F169" s="223"/>
      <c r="G169" s="224"/>
      <c r="H169" s="225"/>
      <c r="I169" s="219"/>
      <c r="J169" s="226"/>
      <c r="K169" s="219"/>
      <c r="M169" s="220" t="s">
        <v>827</v>
      </c>
      <c r="O169" s="208"/>
    </row>
    <row r="170" spans="1:80" ht="12.75">
      <c r="A170" s="209">
        <v>59</v>
      </c>
      <c r="B170" s="210" t="s">
        <v>828</v>
      </c>
      <c r="C170" s="211" t="s">
        <v>829</v>
      </c>
      <c r="D170" s="212" t="s">
        <v>622</v>
      </c>
      <c r="E170" s="213">
        <v>33.75</v>
      </c>
      <c r="F170" s="213">
        <v>0</v>
      </c>
      <c r="G170" s="214">
        <f>E170*F170</f>
        <v>0</v>
      </c>
      <c r="H170" s="215">
        <v>0</v>
      </c>
      <c r="I170" s="216">
        <f>E170*H170</f>
        <v>0</v>
      </c>
      <c r="J170" s="215">
        <v>0</v>
      </c>
      <c r="K170" s="216">
        <f>E170*J170</f>
        <v>0</v>
      </c>
      <c r="O170" s="208">
        <v>2</v>
      </c>
      <c r="AA170" s="181">
        <v>1</v>
      </c>
      <c r="AB170" s="181">
        <v>1</v>
      </c>
      <c r="AC170" s="181">
        <v>1</v>
      </c>
      <c r="AZ170" s="181">
        <v>1</v>
      </c>
      <c r="BA170" s="181">
        <f>IF(AZ170=1,G170,0)</f>
        <v>0</v>
      </c>
      <c r="BB170" s="181">
        <f>IF(AZ170=2,G170,0)</f>
        <v>0</v>
      </c>
      <c r="BC170" s="181">
        <f>IF(AZ170=3,G170,0)</f>
        <v>0</v>
      </c>
      <c r="BD170" s="181">
        <f>IF(AZ170=4,G170,0)</f>
        <v>0</v>
      </c>
      <c r="BE170" s="181">
        <f>IF(AZ170=5,G170,0)</f>
        <v>0</v>
      </c>
      <c r="CA170" s="208">
        <v>1</v>
      </c>
      <c r="CB170" s="208">
        <v>1</v>
      </c>
    </row>
    <row r="171" spans="1:15" ht="12.75">
      <c r="A171" s="217"/>
      <c r="B171" s="221"/>
      <c r="C171" s="276" t="s">
        <v>709</v>
      </c>
      <c r="D171" s="277"/>
      <c r="E171" s="222">
        <v>8.25</v>
      </c>
      <c r="F171" s="223"/>
      <c r="G171" s="224"/>
      <c r="H171" s="225"/>
      <c r="I171" s="219"/>
      <c r="J171" s="226"/>
      <c r="K171" s="219"/>
      <c r="M171" s="220" t="s">
        <v>709</v>
      </c>
      <c r="O171" s="208"/>
    </row>
    <row r="172" spans="1:15" ht="12.75">
      <c r="A172" s="217"/>
      <c r="B172" s="221"/>
      <c r="C172" s="276" t="s">
        <v>699</v>
      </c>
      <c r="D172" s="277"/>
      <c r="E172" s="222">
        <v>5.1</v>
      </c>
      <c r="F172" s="223"/>
      <c r="G172" s="224"/>
      <c r="H172" s="225"/>
      <c r="I172" s="219"/>
      <c r="J172" s="226"/>
      <c r="K172" s="219"/>
      <c r="M172" s="220" t="s">
        <v>699</v>
      </c>
      <c r="O172" s="208"/>
    </row>
    <row r="173" spans="1:15" ht="12.75">
      <c r="A173" s="217"/>
      <c r="B173" s="221"/>
      <c r="C173" s="276" t="s">
        <v>700</v>
      </c>
      <c r="D173" s="277"/>
      <c r="E173" s="222">
        <v>4.95</v>
      </c>
      <c r="F173" s="223"/>
      <c r="G173" s="224"/>
      <c r="H173" s="225"/>
      <c r="I173" s="219"/>
      <c r="J173" s="226"/>
      <c r="K173" s="219"/>
      <c r="M173" s="220" t="s">
        <v>700</v>
      </c>
      <c r="O173" s="208"/>
    </row>
    <row r="174" spans="1:15" ht="12.75">
      <c r="A174" s="217"/>
      <c r="B174" s="221"/>
      <c r="C174" s="276" t="s">
        <v>700</v>
      </c>
      <c r="D174" s="277"/>
      <c r="E174" s="222">
        <v>4.95</v>
      </c>
      <c r="F174" s="223"/>
      <c r="G174" s="224"/>
      <c r="H174" s="225"/>
      <c r="I174" s="219"/>
      <c r="J174" s="226"/>
      <c r="K174" s="219"/>
      <c r="M174" s="220" t="s">
        <v>700</v>
      </c>
      <c r="O174" s="208"/>
    </row>
    <row r="175" spans="1:15" ht="12.75">
      <c r="A175" s="217"/>
      <c r="B175" s="221"/>
      <c r="C175" s="276" t="s">
        <v>701</v>
      </c>
      <c r="D175" s="277"/>
      <c r="E175" s="222">
        <v>10.5</v>
      </c>
      <c r="F175" s="223"/>
      <c r="G175" s="224"/>
      <c r="H175" s="225"/>
      <c r="I175" s="219"/>
      <c r="J175" s="226"/>
      <c r="K175" s="219"/>
      <c r="M175" s="220" t="s">
        <v>701</v>
      </c>
      <c r="O175" s="208"/>
    </row>
    <row r="176" spans="1:80" ht="12.75">
      <c r="A176" s="209">
        <v>60</v>
      </c>
      <c r="B176" s="210" t="s">
        <v>830</v>
      </c>
      <c r="C176" s="211" t="s">
        <v>831</v>
      </c>
      <c r="D176" s="212" t="s">
        <v>622</v>
      </c>
      <c r="E176" s="213">
        <v>389.155</v>
      </c>
      <c r="F176" s="213">
        <v>0</v>
      </c>
      <c r="G176" s="214">
        <f>E176*F176</f>
        <v>0</v>
      </c>
      <c r="H176" s="215">
        <v>0</v>
      </c>
      <c r="I176" s="216">
        <f>E176*H176</f>
        <v>0</v>
      </c>
      <c r="J176" s="215">
        <v>0</v>
      </c>
      <c r="K176" s="216">
        <f>E176*J176</f>
        <v>0</v>
      </c>
      <c r="O176" s="208">
        <v>2</v>
      </c>
      <c r="AA176" s="181">
        <v>1</v>
      </c>
      <c r="AB176" s="181">
        <v>1</v>
      </c>
      <c r="AC176" s="181">
        <v>1</v>
      </c>
      <c r="AZ176" s="181">
        <v>1</v>
      </c>
      <c r="BA176" s="181">
        <f>IF(AZ176=1,G176,0)</f>
        <v>0</v>
      </c>
      <c r="BB176" s="181">
        <f>IF(AZ176=2,G176,0)</f>
        <v>0</v>
      </c>
      <c r="BC176" s="181">
        <f>IF(AZ176=3,G176,0)</f>
        <v>0</v>
      </c>
      <c r="BD176" s="181">
        <f>IF(AZ176=4,G176,0)</f>
        <v>0</v>
      </c>
      <c r="BE176" s="181">
        <f>IF(AZ176=5,G176,0)</f>
        <v>0</v>
      </c>
      <c r="CA176" s="208">
        <v>1</v>
      </c>
      <c r="CB176" s="208">
        <v>1</v>
      </c>
    </row>
    <row r="177" spans="1:15" ht="12.75">
      <c r="A177" s="217"/>
      <c r="B177" s="221"/>
      <c r="C177" s="276" t="s">
        <v>727</v>
      </c>
      <c r="D177" s="277"/>
      <c r="E177" s="222">
        <v>444.8</v>
      </c>
      <c r="F177" s="223"/>
      <c r="G177" s="224"/>
      <c r="H177" s="225"/>
      <c r="I177" s="219"/>
      <c r="J177" s="226"/>
      <c r="K177" s="219"/>
      <c r="M177" s="220" t="s">
        <v>727</v>
      </c>
      <c r="O177" s="208"/>
    </row>
    <row r="178" spans="1:15" ht="12.75">
      <c r="A178" s="217"/>
      <c r="B178" s="221"/>
      <c r="C178" s="276" t="s">
        <v>728</v>
      </c>
      <c r="D178" s="277"/>
      <c r="E178" s="222">
        <v>-48.645</v>
      </c>
      <c r="F178" s="223"/>
      <c r="G178" s="224"/>
      <c r="H178" s="225"/>
      <c r="I178" s="219"/>
      <c r="J178" s="226"/>
      <c r="K178" s="219"/>
      <c r="M178" s="220" t="s">
        <v>728</v>
      </c>
      <c r="O178" s="208"/>
    </row>
    <row r="179" spans="1:15" ht="12.75">
      <c r="A179" s="217"/>
      <c r="B179" s="221"/>
      <c r="C179" s="276" t="s">
        <v>729</v>
      </c>
      <c r="D179" s="277"/>
      <c r="E179" s="222">
        <v>-7</v>
      </c>
      <c r="F179" s="223"/>
      <c r="G179" s="224"/>
      <c r="H179" s="225"/>
      <c r="I179" s="219"/>
      <c r="J179" s="226"/>
      <c r="K179" s="219"/>
      <c r="M179" s="220" t="s">
        <v>729</v>
      </c>
      <c r="O179" s="208"/>
    </row>
    <row r="180" spans="1:80" ht="22.5">
      <c r="A180" s="209">
        <v>61</v>
      </c>
      <c r="B180" s="210" t="s">
        <v>832</v>
      </c>
      <c r="C180" s="211" t="s">
        <v>833</v>
      </c>
      <c r="D180" s="212" t="s">
        <v>622</v>
      </c>
      <c r="E180" s="213">
        <v>7.05</v>
      </c>
      <c r="F180" s="213">
        <v>0</v>
      </c>
      <c r="G180" s="214">
        <f>E180*F180</f>
        <v>0</v>
      </c>
      <c r="H180" s="215">
        <v>0</v>
      </c>
      <c r="I180" s="216">
        <f>E180*H180</f>
        <v>0</v>
      </c>
      <c r="J180" s="215">
        <v>0</v>
      </c>
      <c r="K180" s="216">
        <f>E180*J180</f>
        <v>0</v>
      </c>
      <c r="O180" s="208">
        <v>2</v>
      </c>
      <c r="AA180" s="181">
        <v>1</v>
      </c>
      <c r="AB180" s="181">
        <v>1</v>
      </c>
      <c r="AC180" s="181">
        <v>1</v>
      </c>
      <c r="AZ180" s="181">
        <v>1</v>
      </c>
      <c r="BA180" s="181">
        <f>IF(AZ180=1,G180,0)</f>
        <v>0</v>
      </c>
      <c r="BB180" s="181">
        <f>IF(AZ180=2,G180,0)</f>
        <v>0</v>
      </c>
      <c r="BC180" s="181">
        <f>IF(AZ180=3,G180,0)</f>
        <v>0</v>
      </c>
      <c r="BD180" s="181">
        <f>IF(AZ180=4,G180,0)</f>
        <v>0</v>
      </c>
      <c r="BE180" s="181">
        <f>IF(AZ180=5,G180,0)</f>
        <v>0</v>
      </c>
      <c r="CA180" s="208">
        <v>1</v>
      </c>
      <c r="CB180" s="208">
        <v>1</v>
      </c>
    </row>
    <row r="181" spans="1:15" ht="12.75">
      <c r="A181" s="217"/>
      <c r="B181" s="221"/>
      <c r="C181" s="276" t="s">
        <v>834</v>
      </c>
      <c r="D181" s="277"/>
      <c r="E181" s="222">
        <v>7.05</v>
      </c>
      <c r="F181" s="223"/>
      <c r="G181" s="224"/>
      <c r="H181" s="225"/>
      <c r="I181" s="219"/>
      <c r="J181" s="226"/>
      <c r="K181" s="219"/>
      <c r="M181" s="220" t="s">
        <v>834</v>
      </c>
      <c r="O181" s="208"/>
    </row>
    <row r="182" spans="1:80" ht="12.75">
      <c r="A182" s="209">
        <v>62</v>
      </c>
      <c r="B182" s="210" t="s">
        <v>835</v>
      </c>
      <c r="C182" s="211" t="s">
        <v>836</v>
      </c>
      <c r="D182" s="212" t="s">
        <v>622</v>
      </c>
      <c r="E182" s="213">
        <v>1.32</v>
      </c>
      <c r="F182" s="213">
        <v>0</v>
      </c>
      <c r="G182" s="214">
        <f>E182*F182</f>
        <v>0</v>
      </c>
      <c r="H182" s="215">
        <v>0</v>
      </c>
      <c r="I182" s="216">
        <f>E182*H182</f>
        <v>0</v>
      </c>
      <c r="J182" s="215">
        <v>0</v>
      </c>
      <c r="K182" s="216">
        <f>E182*J182</f>
        <v>0</v>
      </c>
      <c r="O182" s="208">
        <v>2</v>
      </c>
      <c r="AA182" s="181">
        <v>1</v>
      </c>
      <c r="AB182" s="181">
        <v>1</v>
      </c>
      <c r="AC182" s="181">
        <v>1</v>
      </c>
      <c r="AZ182" s="181">
        <v>1</v>
      </c>
      <c r="BA182" s="181">
        <f>IF(AZ182=1,G182,0)</f>
        <v>0</v>
      </c>
      <c r="BB182" s="181">
        <f>IF(AZ182=2,G182,0)</f>
        <v>0</v>
      </c>
      <c r="BC182" s="181">
        <f>IF(AZ182=3,G182,0)</f>
        <v>0</v>
      </c>
      <c r="BD182" s="181">
        <f>IF(AZ182=4,G182,0)</f>
        <v>0</v>
      </c>
      <c r="BE182" s="181">
        <f>IF(AZ182=5,G182,0)</f>
        <v>0</v>
      </c>
      <c r="CA182" s="208">
        <v>1</v>
      </c>
      <c r="CB182" s="208">
        <v>1</v>
      </c>
    </row>
    <row r="183" spans="1:15" ht="12.75">
      <c r="A183" s="217"/>
      <c r="B183" s="221"/>
      <c r="C183" s="276" t="s">
        <v>837</v>
      </c>
      <c r="D183" s="277"/>
      <c r="E183" s="222">
        <v>1.32</v>
      </c>
      <c r="F183" s="223"/>
      <c r="G183" s="224"/>
      <c r="H183" s="225"/>
      <c r="I183" s="219"/>
      <c r="J183" s="226"/>
      <c r="K183" s="219"/>
      <c r="M183" s="220" t="s">
        <v>837</v>
      </c>
      <c r="O183" s="208"/>
    </row>
    <row r="184" spans="1:57" ht="12.75">
      <c r="A184" s="227"/>
      <c r="B184" s="228" t="s">
        <v>590</v>
      </c>
      <c r="C184" s="229" t="s">
        <v>824</v>
      </c>
      <c r="D184" s="230"/>
      <c r="E184" s="231"/>
      <c r="F184" s="232"/>
      <c r="G184" s="233">
        <f>SUM(G167:G183)</f>
        <v>0</v>
      </c>
      <c r="H184" s="234"/>
      <c r="I184" s="235">
        <f>SUM(I167:I183)</f>
        <v>0</v>
      </c>
      <c r="J184" s="234"/>
      <c r="K184" s="235">
        <f>SUM(K167:K183)</f>
        <v>0</v>
      </c>
      <c r="O184" s="208">
        <v>4</v>
      </c>
      <c r="BA184" s="236">
        <f>SUM(BA167:BA183)</f>
        <v>0</v>
      </c>
      <c r="BB184" s="236">
        <f>SUM(BB167:BB183)</f>
        <v>0</v>
      </c>
      <c r="BC184" s="236">
        <f>SUM(BC167:BC183)</f>
        <v>0</v>
      </c>
      <c r="BD184" s="236">
        <f>SUM(BD167:BD183)</f>
        <v>0</v>
      </c>
      <c r="BE184" s="236">
        <f>SUM(BE167:BE183)</f>
        <v>0</v>
      </c>
    </row>
    <row r="185" spans="1:15" ht="12.75">
      <c r="A185" s="198" t="s">
        <v>586</v>
      </c>
      <c r="B185" s="199" t="s">
        <v>838</v>
      </c>
      <c r="C185" s="200" t="s">
        <v>839</v>
      </c>
      <c r="D185" s="201"/>
      <c r="E185" s="202"/>
      <c r="F185" s="202"/>
      <c r="G185" s="203"/>
      <c r="H185" s="204"/>
      <c r="I185" s="205"/>
      <c r="J185" s="206"/>
      <c r="K185" s="207"/>
      <c r="O185" s="208">
        <v>1</v>
      </c>
    </row>
    <row r="186" spans="1:80" ht="12.75">
      <c r="A186" s="209">
        <v>63</v>
      </c>
      <c r="B186" s="210" t="s">
        <v>841</v>
      </c>
      <c r="C186" s="211" t="s">
        <v>842</v>
      </c>
      <c r="D186" s="212" t="s">
        <v>843</v>
      </c>
      <c r="E186" s="213">
        <v>141.8641</v>
      </c>
      <c r="F186" s="213">
        <v>0</v>
      </c>
      <c r="G186" s="214">
        <f>E186*F186</f>
        <v>0</v>
      </c>
      <c r="H186" s="215">
        <v>0</v>
      </c>
      <c r="I186" s="216">
        <f>E186*H186</f>
        <v>0</v>
      </c>
      <c r="J186" s="215">
        <v>0</v>
      </c>
      <c r="K186" s="216">
        <f>E186*J186</f>
        <v>0</v>
      </c>
      <c r="O186" s="208">
        <v>2</v>
      </c>
      <c r="AA186" s="181">
        <v>1</v>
      </c>
      <c r="AB186" s="181">
        <v>1</v>
      </c>
      <c r="AC186" s="181">
        <v>1</v>
      </c>
      <c r="AZ186" s="181">
        <v>1</v>
      </c>
      <c r="BA186" s="181">
        <f>IF(AZ186=1,G186,0)</f>
        <v>0</v>
      </c>
      <c r="BB186" s="181">
        <f>IF(AZ186=2,G186,0)</f>
        <v>0</v>
      </c>
      <c r="BC186" s="181">
        <f>IF(AZ186=3,G186,0)</f>
        <v>0</v>
      </c>
      <c r="BD186" s="181">
        <f>IF(AZ186=4,G186,0)</f>
        <v>0</v>
      </c>
      <c r="BE186" s="181">
        <f>IF(AZ186=5,G186,0)</f>
        <v>0</v>
      </c>
      <c r="CA186" s="208">
        <v>1</v>
      </c>
      <c r="CB186" s="208">
        <v>1</v>
      </c>
    </row>
    <row r="187" spans="1:57" ht="12.75">
      <c r="A187" s="227"/>
      <c r="B187" s="228" t="s">
        <v>590</v>
      </c>
      <c r="C187" s="229" t="s">
        <v>840</v>
      </c>
      <c r="D187" s="230"/>
      <c r="E187" s="231"/>
      <c r="F187" s="232"/>
      <c r="G187" s="233">
        <f>SUM(G185:G186)</f>
        <v>0</v>
      </c>
      <c r="H187" s="234"/>
      <c r="I187" s="235">
        <f>SUM(I185:I186)</f>
        <v>0</v>
      </c>
      <c r="J187" s="234"/>
      <c r="K187" s="235">
        <f>SUM(K185:K186)</f>
        <v>0</v>
      </c>
      <c r="O187" s="208">
        <v>4</v>
      </c>
      <c r="BA187" s="236">
        <f>SUM(BA185:BA186)</f>
        <v>0</v>
      </c>
      <c r="BB187" s="236">
        <f>SUM(BB185:BB186)</f>
        <v>0</v>
      </c>
      <c r="BC187" s="236">
        <f>SUM(BC185:BC186)</f>
        <v>0</v>
      </c>
      <c r="BD187" s="236">
        <f>SUM(BD185:BD186)</f>
        <v>0</v>
      </c>
      <c r="BE187" s="236">
        <f>SUM(BE185:BE186)</f>
        <v>0</v>
      </c>
    </row>
    <row r="188" spans="1:15" ht="12.75">
      <c r="A188" s="198" t="s">
        <v>586</v>
      </c>
      <c r="B188" s="199" t="s">
        <v>844</v>
      </c>
      <c r="C188" s="200" t="s">
        <v>845</v>
      </c>
      <c r="D188" s="201"/>
      <c r="E188" s="202"/>
      <c r="F188" s="202"/>
      <c r="G188" s="203"/>
      <c r="H188" s="204"/>
      <c r="I188" s="205"/>
      <c r="J188" s="206"/>
      <c r="K188" s="207"/>
      <c r="O188" s="208">
        <v>1</v>
      </c>
    </row>
    <row r="189" spans="1:80" ht="22.5">
      <c r="A189" s="209">
        <v>64</v>
      </c>
      <c r="B189" s="210" t="s">
        <v>847</v>
      </c>
      <c r="C189" s="211" t="s">
        <v>848</v>
      </c>
      <c r="D189" s="212" t="s">
        <v>622</v>
      </c>
      <c r="E189" s="213">
        <v>211.33</v>
      </c>
      <c r="F189" s="213">
        <v>0</v>
      </c>
      <c r="G189" s="214">
        <f>E189*F189</f>
        <v>0</v>
      </c>
      <c r="H189" s="215">
        <v>0</v>
      </c>
      <c r="I189" s="216">
        <f>E189*H189</f>
        <v>0</v>
      </c>
      <c r="J189" s="215">
        <v>0</v>
      </c>
      <c r="K189" s="216">
        <f>E189*J189</f>
        <v>0</v>
      </c>
      <c r="O189" s="208">
        <v>2</v>
      </c>
      <c r="AA189" s="181">
        <v>1</v>
      </c>
      <c r="AB189" s="181">
        <v>7</v>
      </c>
      <c r="AC189" s="181">
        <v>7</v>
      </c>
      <c r="AZ189" s="181">
        <v>2</v>
      </c>
      <c r="BA189" s="181">
        <f>IF(AZ189=1,G189,0)</f>
        <v>0</v>
      </c>
      <c r="BB189" s="181">
        <f>IF(AZ189=2,G189,0)</f>
        <v>0</v>
      </c>
      <c r="BC189" s="181">
        <f>IF(AZ189=3,G189,0)</f>
        <v>0</v>
      </c>
      <c r="BD189" s="181">
        <f>IF(AZ189=4,G189,0)</f>
        <v>0</v>
      </c>
      <c r="BE189" s="181">
        <f>IF(AZ189=5,G189,0)</f>
        <v>0</v>
      </c>
      <c r="CA189" s="208">
        <v>1</v>
      </c>
      <c r="CB189" s="208">
        <v>7</v>
      </c>
    </row>
    <row r="190" spans="1:15" ht="12.75">
      <c r="A190" s="217"/>
      <c r="B190" s="221"/>
      <c r="C190" s="276" t="s">
        <v>849</v>
      </c>
      <c r="D190" s="277"/>
      <c r="E190" s="222">
        <v>211.33</v>
      </c>
      <c r="F190" s="223"/>
      <c r="G190" s="224"/>
      <c r="H190" s="225"/>
      <c r="I190" s="219"/>
      <c r="J190" s="226"/>
      <c r="K190" s="219"/>
      <c r="M190" s="220" t="s">
        <v>849</v>
      </c>
      <c r="O190" s="208"/>
    </row>
    <row r="191" spans="1:80" ht="22.5">
      <c r="A191" s="209">
        <v>65</v>
      </c>
      <c r="B191" s="210" t="s">
        <v>850</v>
      </c>
      <c r="C191" s="211" t="s">
        <v>851</v>
      </c>
      <c r="D191" s="212" t="s">
        <v>622</v>
      </c>
      <c r="E191" s="213">
        <v>243.0985</v>
      </c>
      <c r="F191" s="213">
        <v>0</v>
      </c>
      <c r="G191" s="214">
        <f>E191*F191</f>
        <v>0</v>
      </c>
      <c r="H191" s="215">
        <v>0</v>
      </c>
      <c r="I191" s="216">
        <f>E191*H191</f>
        <v>0</v>
      </c>
      <c r="J191" s="215">
        <v>0</v>
      </c>
      <c r="K191" s="216">
        <f>E191*J191</f>
        <v>0</v>
      </c>
      <c r="O191" s="208">
        <v>2</v>
      </c>
      <c r="AA191" s="181">
        <v>1</v>
      </c>
      <c r="AB191" s="181">
        <v>7</v>
      </c>
      <c r="AC191" s="181">
        <v>7</v>
      </c>
      <c r="AZ191" s="181">
        <v>2</v>
      </c>
      <c r="BA191" s="181">
        <f>IF(AZ191=1,G191,0)</f>
        <v>0</v>
      </c>
      <c r="BB191" s="181">
        <f>IF(AZ191=2,G191,0)</f>
        <v>0</v>
      </c>
      <c r="BC191" s="181">
        <f>IF(AZ191=3,G191,0)</f>
        <v>0</v>
      </c>
      <c r="BD191" s="181">
        <f>IF(AZ191=4,G191,0)</f>
        <v>0</v>
      </c>
      <c r="BE191" s="181">
        <f>IF(AZ191=5,G191,0)</f>
        <v>0</v>
      </c>
      <c r="CA191" s="208">
        <v>1</v>
      </c>
      <c r="CB191" s="208">
        <v>7</v>
      </c>
    </row>
    <row r="192" spans="1:15" ht="12.75">
      <c r="A192" s="217"/>
      <c r="B192" s="221"/>
      <c r="C192" s="301" t="s">
        <v>807</v>
      </c>
      <c r="D192" s="277"/>
      <c r="E192" s="247">
        <v>0</v>
      </c>
      <c r="F192" s="223"/>
      <c r="G192" s="224"/>
      <c r="H192" s="225"/>
      <c r="I192" s="219"/>
      <c r="J192" s="226"/>
      <c r="K192" s="219"/>
      <c r="M192" s="220" t="s">
        <v>807</v>
      </c>
      <c r="O192" s="208"/>
    </row>
    <row r="193" spans="1:15" ht="12.75">
      <c r="A193" s="217"/>
      <c r="B193" s="221"/>
      <c r="C193" s="301" t="s">
        <v>852</v>
      </c>
      <c r="D193" s="277"/>
      <c r="E193" s="247">
        <v>211.33</v>
      </c>
      <c r="F193" s="223"/>
      <c r="G193" s="224"/>
      <c r="H193" s="225"/>
      <c r="I193" s="219"/>
      <c r="J193" s="226"/>
      <c r="K193" s="219"/>
      <c r="M193" s="220" t="s">
        <v>852</v>
      </c>
      <c r="O193" s="208"/>
    </row>
    <row r="194" spans="1:15" ht="12.75">
      <c r="A194" s="217"/>
      <c r="B194" s="221"/>
      <c r="C194" s="301" t="s">
        <v>809</v>
      </c>
      <c r="D194" s="277"/>
      <c r="E194" s="247">
        <v>211.33</v>
      </c>
      <c r="F194" s="223"/>
      <c r="G194" s="224"/>
      <c r="H194" s="225"/>
      <c r="I194" s="219"/>
      <c r="J194" s="226"/>
      <c r="K194" s="219"/>
      <c r="M194" s="220" t="s">
        <v>809</v>
      </c>
      <c r="O194" s="208"/>
    </row>
    <row r="195" spans="1:15" ht="12.75">
      <c r="A195" s="217"/>
      <c r="B195" s="221"/>
      <c r="C195" s="276" t="s">
        <v>853</v>
      </c>
      <c r="D195" s="277"/>
      <c r="E195" s="222">
        <v>243.0985</v>
      </c>
      <c r="F195" s="223"/>
      <c r="G195" s="224"/>
      <c r="H195" s="225"/>
      <c r="I195" s="219"/>
      <c r="J195" s="226"/>
      <c r="K195" s="219"/>
      <c r="M195" s="220" t="s">
        <v>853</v>
      </c>
      <c r="O195" s="208"/>
    </row>
    <row r="196" spans="1:80" ht="12.75">
      <c r="A196" s="209">
        <v>66</v>
      </c>
      <c r="B196" s="210" t="s">
        <v>854</v>
      </c>
      <c r="C196" s="211" t="s">
        <v>855</v>
      </c>
      <c r="D196" s="212" t="s">
        <v>517</v>
      </c>
      <c r="E196" s="213">
        <v>751.8271</v>
      </c>
      <c r="F196" s="213">
        <v>0</v>
      </c>
      <c r="G196" s="214">
        <f>E196*F196</f>
        <v>0</v>
      </c>
      <c r="H196" s="215">
        <v>0</v>
      </c>
      <c r="I196" s="216">
        <f>E196*H196</f>
        <v>0</v>
      </c>
      <c r="J196" s="215">
        <v>0</v>
      </c>
      <c r="K196" s="216">
        <f>E196*J196</f>
        <v>0</v>
      </c>
      <c r="O196" s="208">
        <v>2</v>
      </c>
      <c r="AA196" s="181">
        <v>1</v>
      </c>
      <c r="AB196" s="181">
        <v>7</v>
      </c>
      <c r="AC196" s="181">
        <v>7</v>
      </c>
      <c r="AZ196" s="181">
        <v>2</v>
      </c>
      <c r="BA196" s="181">
        <f>IF(AZ196=1,G196,0)</f>
        <v>0</v>
      </c>
      <c r="BB196" s="181">
        <f>IF(AZ196=2,G196,0)</f>
        <v>0</v>
      </c>
      <c r="BC196" s="181">
        <f>IF(AZ196=3,G196,0)</f>
        <v>0</v>
      </c>
      <c r="BD196" s="181">
        <f>IF(AZ196=4,G196,0)</f>
        <v>0</v>
      </c>
      <c r="BE196" s="181">
        <f>IF(AZ196=5,G196,0)</f>
        <v>0</v>
      </c>
      <c r="CA196" s="208">
        <v>1</v>
      </c>
      <c r="CB196" s="208">
        <v>7</v>
      </c>
    </row>
    <row r="197" spans="1:80" ht="12.75">
      <c r="A197" s="209">
        <v>67</v>
      </c>
      <c r="B197" s="210" t="s">
        <v>856</v>
      </c>
      <c r="C197" s="211" t="s">
        <v>857</v>
      </c>
      <c r="D197" s="212" t="s">
        <v>622</v>
      </c>
      <c r="E197" s="213">
        <v>221.9595</v>
      </c>
      <c r="F197" s="213">
        <v>0</v>
      </c>
      <c r="G197" s="214">
        <f>E197*F197</f>
        <v>0</v>
      </c>
      <c r="H197" s="215">
        <v>0</v>
      </c>
      <c r="I197" s="216">
        <f>E197*H197</f>
        <v>0</v>
      </c>
      <c r="J197" s="215"/>
      <c r="K197" s="216">
        <f>E197*J197</f>
        <v>0</v>
      </c>
      <c r="O197" s="208">
        <v>2</v>
      </c>
      <c r="AA197" s="181">
        <v>12</v>
      </c>
      <c r="AB197" s="181">
        <v>0</v>
      </c>
      <c r="AC197" s="181">
        <v>67</v>
      </c>
      <c r="AZ197" s="181">
        <v>2</v>
      </c>
      <c r="BA197" s="181">
        <f>IF(AZ197=1,G197,0)</f>
        <v>0</v>
      </c>
      <c r="BB197" s="181">
        <f>IF(AZ197=2,G197,0)</f>
        <v>0</v>
      </c>
      <c r="BC197" s="181">
        <f>IF(AZ197=3,G197,0)</f>
        <v>0</v>
      </c>
      <c r="BD197" s="181">
        <f>IF(AZ197=4,G197,0)</f>
        <v>0</v>
      </c>
      <c r="BE197" s="181">
        <f>IF(AZ197=5,G197,0)</f>
        <v>0</v>
      </c>
      <c r="CA197" s="208">
        <v>12</v>
      </c>
      <c r="CB197" s="208">
        <v>0</v>
      </c>
    </row>
    <row r="198" spans="1:15" ht="12.75">
      <c r="A198" s="217"/>
      <c r="B198" s="221"/>
      <c r="C198" s="301" t="s">
        <v>807</v>
      </c>
      <c r="D198" s="277"/>
      <c r="E198" s="247">
        <v>0</v>
      </c>
      <c r="F198" s="223"/>
      <c r="G198" s="224"/>
      <c r="H198" s="225"/>
      <c r="I198" s="219"/>
      <c r="J198" s="226"/>
      <c r="K198" s="219"/>
      <c r="M198" s="220" t="s">
        <v>807</v>
      </c>
      <c r="O198" s="208"/>
    </row>
    <row r="199" spans="1:15" ht="12.75">
      <c r="A199" s="217"/>
      <c r="B199" s="221"/>
      <c r="C199" s="301" t="s">
        <v>852</v>
      </c>
      <c r="D199" s="277"/>
      <c r="E199" s="247">
        <v>211.33</v>
      </c>
      <c r="F199" s="223"/>
      <c r="G199" s="224"/>
      <c r="H199" s="225"/>
      <c r="I199" s="219"/>
      <c r="J199" s="226"/>
      <c r="K199" s="219"/>
      <c r="M199" s="220" t="s">
        <v>852</v>
      </c>
      <c r="O199" s="208"/>
    </row>
    <row r="200" spans="1:15" ht="12.75">
      <c r="A200" s="217"/>
      <c r="B200" s="221"/>
      <c r="C200" s="301" t="s">
        <v>809</v>
      </c>
      <c r="D200" s="277"/>
      <c r="E200" s="247">
        <v>211.33</v>
      </c>
      <c r="F200" s="223"/>
      <c r="G200" s="224"/>
      <c r="H200" s="225"/>
      <c r="I200" s="219"/>
      <c r="J200" s="226"/>
      <c r="K200" s="219"/>
      <c r="M200" s="220" t="s">
        <v>809</v>
      </c>
      <c r="O200" s="208"/>
    </row>
    <row r="201" spans="1:15" ht="12.75">
      <c r="A201" s="217"/>
      <c r="B201" s="221"/>
      <c r="C201" s="276" t="s">
        <v>858</v>
      </c>
      <c r="D201" s="277"/>
      <c r="E201" s="222">
        <v>221.9595</v>
      </c>
      <c r="F201" s="223"/>
      <c r="G201" s="224"/>
      <c r="H201" s="225"/>
      <c r="I201" s="219"/>
      <c r="J201" s="226"/>
      <c r="K201" s="219"/>
      <c r="M201" s="220" t="s">
        <v>858</v>
      </c>
      <c r="O201" s="208"/>
    </row>
    <row r="202" spans="1:80" ht="12.75">
      <c r="A202" s="209">
        <v>68</v>
      </c>
      <c r="B202" s="210" t="s">
        <v>859</v>
      </c>
      <c r="C202" s="211" t="s">
        <v>860</v>
      </c>
      <c r="D202" s="212" t="s">
        <v>622</v>
      </c>
      <c r="E202" s="213">
        <v>221.9595</v>
      </c>
      <c r="F202" s="213">
        <v>0</v>
      </c>
      <c r="G202" s="214">
        <f>E202*F202</f>
        <v>0</v>
      </c>
      <c r="H202" s="215">
        <v>0</v>
      </c>
      <c r="I202" s="216">
        <f>E202*H202</f>
        <v>0</v>
      </c>
      <c r="J202" s="215"/>
      <c r="K202" s="216">
        <f>E202*J202</f>
        <v>0</v>
      </c>
      <c r="O202" s="208">
        <v>2</v>
      </c>
      <c r="AA202" s="181">
        <v>12</v>
      </c>
      <c r="AB202" s="181">
        <v>0</v>
      </c>
      <c r="AC202" s="181">
        <v>68</v>
      </c>
      <c r="AZ202" s="181">
        <v>2</v>
      </c>
      <c r="BA202" s="181">
        <f>IF(AZ202=1,G202,0)</f>
        <v>0</v>
      </c>
      <c r="BB202" s="181">
        <f>IF(AZ202=2,G202,0)</f>
        <v>0</v>
      </c>
      <c r="BC202" s="181">
        <f>IF(AZ202=3,G202,0)</f>
        <v>0</v>
      </c>
      <c r="BD202" s="181">
        <f>IF(AZ202=4,G202,0)</f>
        <v>0</v>
      </c>
      <c r="BE202" s="181">
        <f>IF(AZ202=5,G202,0)</f>
        <v>0</v>
      </c>
      <c r="CA202" s="208">
        <v>12</v>
      </c>
      <c r="CB202" s="208">
        <v>0</v>
      </c>
    </row>
    <row r="203" spans="1:15" ht="12.75">
      <c r="A203" s="217"/>
      <c r="B203" s="221"/>
      <c r="C203" s="301" t="s">
        <v>807</v>
      </c>
      <c r="D203" s="277"/>
      <c r="E203" s="247">
        <v>0</v>
      </c>
      <c r="F203" s="223"/>
      <c r="G203" s="224"/>
      <c r="H203" s="225"/>
      <c r="I203" s="219"/>
      <c r="J203" s="226"/>
      <c r="K203" s="219"/>
      <c r="M203" s="220" t="s">
        <v>807</v>
      </c>
      <c r="O203" s="208"/>
    </row>
    <row r="204" spans="1:15" ht="12.75">
      <c r="A204" s="217"/>
      <c r="B204" s="221"/>
      <c r="C204" s="301" t="s">
        <v>852</v>
      </c>
      <c r="D204" s="277"/>
      <c r="E204" s="247">
        <v>211.33</v>
      </c>
      <c r="F204" s="223"/>
      <c r="G204" s="224"/>
      <c r="H204" s="225"/>
      <c r="I204" s="219"/>
      <c r="J204" s="226"/>
      <c r="K204" s="219"/>
      <c r="M204" s="220" t="s">
        <v>852</v>
      </c>
      <c r="O204" s="208"/>
    </row>
    <row r="205" spans="1:15" ht="12.75">
      <c r="A205" s="217"/>
      <c r="B205" s="221"/>
      <c r="C205" s="301" t="s">
        <v>809</v>
      </c>
      <c r="D205" s="277"/>
      <c r="E205" s="247">
        <v>211.33</v>
      </c>
      <c r="F205" s="223"/>
      <c r="G205" s="224"/>
      <c r="H205" s="225"/>
      <c r="I205" s="219"/>
      <c r="J205" s="226"/>
      <c r="K205" s="219"/>
      <c r="M205" s="220" t="s">
        <v>809</v>
      </c>
      <c r="O205" s="208"/>
    </row>
    <row r="206" spans="1:15" ht="12.75">
      <c r="A206" s="217"/>
      <c r="B206" s="221"/>
      <c r="C206" s="276" t="s">
        <v>858</v>
      </c>
      <c r="D206" s="277"/>
      <c r="E206" s="222">
        <v>221.9595</v>
      </c>
      <c r="F206" s="223"/>
      <c r="G206" s="224"/>
      <c r="H206" s="225"/>
      <c r="I206" s="219"/>
      <c r="J206" s="226"/>
      <c r="K206" s="219"/>
      <c r="M206" s="220" t="s">
        <v>858</v>
      </c>
      <c r="O206" s="208"/>
    </row>
    <row r="207" spans="1:57" ht="12.75">
      <c r="A207" s="227"/>
      <c r="B207" s="228" t="s">
        <v>590</v>
      </c>
      <c r="C207" s="229" t="s">
        <v>846</v>
      </c>
      <c r="D207" s="230"/>
      <c r="E207" s="231"/>
      <c r="F207" s="232"/>
      <c r="G207" s="233">
        <f>SUM(G188:G206)</f>
        <v>0</v>
      </c>
      <c r="H207" s="234"/>
      <c r="I207" s="235">
        <f>SUM(I188:I206)</f>
        <v>0</v>
      </c>
      <c r="J207" s="234"/>
      <c r="K207" s="235">
        <f>SUM(K188:K206)</f>
        <v>0</v>
      </c>
      <c r="O207" s="208">
        <v>4</v>
      </c>
      <c r="BA207" s="236">
        <f>SUM(BA188:BA206)</f>
        <v>0</v>
      </c>
      <c r="BB207" s="236">
        <f>SUM(BB188:BB206)</f>
        <v>0</v>
      </c>
      <c r="BC207" s="236">
        <f>SUM(BC188:BC206)</f>
        <v>0</v>
      </c>
      <c r="BD207" s="236">
        <f>SUM(BD188:BD206)</f>
        <v>0</v>
      </c>
      <c r="BE207" s="236">
        <f>SUM(BE188:BE206)</f>
        <v>0</v>
      </c>
    </row>
    <row r="208" spans="1:15" ht="12.75">
      <c r="A208" s="198" t="s">
        <v>586</v>
      </c>
      <c r="B208" s="199" t="s">
        <v>861</v>
      </c>
      <c r="C208" s="200" t="s">
        <v>862</v>
      </c>
      <c r="D208" s="201"/>
      <c r="E208" s="202"/>
      <c r="F208" s="202"/>
      <c r="G208" s="203"/>
      <c r="H208" s="204"/>
      <c r="I208" s="205"/>
      <c r="J208" s="206"/>
      <c r="K208" s="207"/>
      <c r="O208" s="208">
        <v>1</v>
      </c>
    </row>
    <row r="209" spans="1:80" ht="12.75">
      <c r="A209" s="209">
        <v>69</v>
      </c>
      <c r="B209" s="210" t="s">
        <v>864</v>
      </c>
      <c r="C209" s="211" t="s">
        <v>865</v>
      </c>
      <c r="D209" s="212" t="s">
        <v>643</v>
      </c>
      <c r="E209" s="213">
        <v>15</v>
      </c>
      <c r="F209" s="213">
        <v>0</v>
      </c>
      <c r="G209" s="214">
        <f>E209*F209</f>
        <v>0</v>
      </c>
      <c r="H209" s="215">
        <v>0</v>
      </c>
      <c r="I209" s="216">
        <f>E209*H209</f>
        <v>0</v>
      </c>
      <c r="J209" s="215">
        <v>0</v>
      </c>
      <c r="K209" s="216">
        <f>E209*J209</f>
        <v>0</v>
      </c>
      <c r="O209" s="208">
        <v>2</v>
      </c>
      <c r="AA209" s="181">
        <v>2</v>
      </c>
      <c r="AB209" s="181">
        <v>7</v>
      </c>
      <c r="AC209" s="181">
        <v>7</v>
      </c>
      <c r="AZ209" s="181">
        <v>2</v>
      </c>
      <c r="BA209" s="181">
        <f>IF(AZ209=1,G209,0)</f>
        <v>0</v>
      </c>
      <c r="BB209" s="181">
        <f>IF(AZ209=2,G209,0)</f>
        <v>0</v>
      </c>
      <c r="BC209" s="181">
        <f>IF(AZ209=3,G209,0)</f>
        <v>0</v>
      </c>
      <c r="BD209" s="181">
        <f>IF(AZ209=4,G209,0)</f>
        <v>0</v>
      </c>
      <c r="BE209" s="181">
        <f>IF(AZ209=5,G209,0)</f>
        <v>0</v>
      </c>
      <c r="CA209" s="208">
        <v>2</v>
      </c>
      <c r="CB209" s="208">
        <v>7</v>
      </c>
    </row>
    <row r="210" spans="1:15" ht="12.75">
      <c r="A210" s="217"/>
      <c r="B210" s="221"/>
      <c r="C210" s="276" t="s">
        <v>866</v>
      </c>
      <c r="D210" s="277"/>
      <c r="E210" s="222">
        <v>15</v>
      </c>
      <c r="F210" s="223"/>
      <c r="G210" s="224"/>
      <c r="H210" s="225"/>
      <c r="I210" s="219"/>
      <c r="J210" s="226"/>
      <c r="K210" s="219"/>
      <c r="M210" s="220" t="s">
        <v>866</v>
      </c>
      <c r="O210" s="208"/>
    </row>
    <row r="211" spans="1:57" ht="12.75">
      <c r="A211" s="227"/>
      <c r="B211" s="228" t="s">
        <v>590</v>
      </c>
      <c r="C211" s="229" t="s">
        <v>863</v>
      </c>
      <c r="D211" s="230"/>
      <c r="E211" s="231"/>
      <c r="F211" s="232"/>
      <c r="G211" s="233">
        <f>SUM(G208:G210)</f>
        <v>0</v>
      </c>
      <c r="H211" s="234"/>
      <c r="I211" s="235">
        <f>SUM(I208:I210)</f>
        <v>0</v>
      </c>
      <c r="J211" s="234"/>
      <c r="K211" s="235">
        <f>SUM(K208:K210)</f>
        <v>0</v>
      </c>
      <c r="O211" s="208">
        <v>4</v>
      </c>
      <c r="BA211" s="236">
        <f>SUM(BA208:BA210)</f>
        <v>0</v>
      </c>
      <c r="BB211" s="236">
        <f>SUM(BB208:BB210)</f>
        <v>0</v>
      </c>
      <c r="BC211" s="236">
        <f>SUM(BC208:BC210)</f>
        <v>0</v>
      </c>
      <c r="BD211" s="236">
        <f>SUM(BD208:BD210)</f>
        <v>0</v>
      </c>
      <c r="BE211" s="236">
        <f>SUM(BE208:BE210)</f>
        <v>0</v>
      </c>
    </row>
    <row r="212" spans="1:15" ht="12.75">
      <c r="A212" s="198" t="s">
        <v>586</v>
      </c>
      <c r="B212" s="199" t="s">
        <v>867</v>
      </c>
      <c r="C212" s="200" t="s">
        <v>868</v>
      </c>
      <c r="D212" s="201"/>
      <c r="E212" s="202"/>
      <c r="F212" s="202"/>
      <c r="G212" s="203"/>
      <c r="H212" s="204"/>
      <c r="I212" s="205"/>
      <c r="J212" s="206"/>
      <c r="K212" s="207"/>
      <c r="O212" s="208">
        <v>1</v>
      </c>
    </row>
    <row r="213" spans="1:80" ht="22.5">
      <c r="A213" s="209">
        <v>70</v>
      </c>
      <c r="B213" s="210" t="s">
        <v>870</v>
      </c>
      <c r="C213" s="211" t="s">
        <v>871</v>
      </c>
      <c r="D213" s="212" t="s">
        <v>602</v>
      </c>
      <c r="E213" s="213">
        <v>5</v>
      </c>
      <c r="F213" s="213">
        <v>0</v>
      </c>
      <c r="G213" s="214">
        <f>E213*F213</f>
        <v>0</v>
      </c>
      <c r="H213" s="215">
        <v>0</v>
      </c>
      <c r="I213" s="216">
        <f>E213*H213</f>
        <v>0</v>
      </c>
      <c r="J213" s="215">
        <v>0</v>
      </c>
      <c r="K213" s="216">
        <f>E213*J213</f>
        <v>0</v>
      </c>
      <c r="O213" s="208">
        <v>2</v>
      </c>
      <c r="AA213" s="181">
        <v>1</v>
      </c>
      <c r="AB213" s="181">
        <v>7</v>
      </c>
      <c r="AC213" s="181">
        <v>7</v>
      </c>
      <c r="AZ213" s="181">
        <v>2</v>
      </c>
      <c r="BA213" s="181">
        <f>IF(AZ213=1,G213,0)</f>
        <v>0</v>
      </c>
      <c r="BB213" s="181">
        <f>IF(AZ213=2,G213,0)</f>
        <v>0</v>
      </c>
      <c r="BC213" s="181">
        <f>IF(AZ213=3,G213,0)</f>
        <v>0</v>
      </c>
      <c r="BD213" s="181">
        <f>IF(AZ213=4,G213,0)</f>
        <v>0</v>
      </c>
      <c r="BE213" s="181">
        <f>IF(AZ213=5,G213,0)</f>
        <v>0</v>
      </c>
      <c r="CA213" s="208">
        <v>1</v>
      </c>
      <c r="CB213" s="208">
        <v>7</v>
      </c>
    </row>
    <row r="214" spans="1:15" ht="12.75">
      <c r="A214" s="217"/>
      <c r="B214" s="221"/>
      <c r="C214" s="276" t="s">
        <v>872</v>
      </c>
      <c r="D214" s="277"/>
      <c r="E214" s="222">
        <v>5</v>
      </c>
      <c r="F214" s="223"/>
      <c r="G214" s="224"/>
      <c r="H214" s="225"/>
      <c r="I214" s="219"/>
      <c r="J214" s="226"/>
      <c r="K214" s="219"/>
      <c r="M214" s="220" t="s">
        <v>872</v>
      </c>
      <c r="O214" s="208"/>
    </row>
    <row r="215" spans="1:80" ht="12.75">
      <c r="A215" s="209">
        <v>71</v>
      </c>
      <c r="B215" s="210" t="s">
        <v>873</v>
      </c>
      <c r="C215" s="211" t="s">
        <v>874</v>
      </c>
      <c r="D215" s="212" t="s">
        <v>602</v>
      </c>
      <c r="E215" s="213">
        <v>5</v>
      </c>
      <c r="F215" s="213">
        <v>0</v>
      </c>
      <c r="G215" s="214">
        <f>E215*F215</f>
        <v>0</v>
      </c>
      <c r="H215" s="215">
        <v>0</v>
      </c>
      <c r="I215" s="216">
        <f>E215*H215</f>
        <v>0</v>
      </c>
      <c r="J215" s="215">
        <v>0</v>
      </c>
      <c r="K215" s="216">
        <f>E215*J215</f>
        <v>0</v>
      </c>
      <c r="O215" s="208">
        <v>2</v>
      </c>
      <c r="AA215" s="181">
        <v>1</v>
      </c>
      <c r="AB215" s="181">
        <v>7</v>
      </c>
      <c r="AC215" s="181">
        <v>7</v>
      </c>
      <c r="AZ215" s="181">
        <v>2</v>
      </c>
      <c r="BA215" s="181">
        <f>IF(AZ215=1,G215,0)</f>
        <v>0</v>
      </c>
      <c r="BB215" s="181">
        <f>IF(AZ215=2,G215,0)</f>
        <v>0</v>
      </c>
      <c r="BC215" s="181">
        <f>IF(AZ215=3,G215,0)</f>
        <v>0</v>
      </c>
      <c r="BD215" s="181">
        <f>IF(AZ215=4,G215,0)</f>
        <v>0</v>
      </c>
      <c r="BE215" s="181">
        <f>IF(AZ215=5,G215,0)</f>
        <v>0</v>
      </c>
      <c r="CA215" s="208">
        <v>1</v>
      </c>
      <c r="CB215" s="208">
        <v>7</v>
      </c>
    </row>
    <row r="216" spans="1:15" ht="12.75">
      <c r="A216" s="217"/>
      <c r="B216" s="221"/>
      <c r="C216" s="276" t="s">
        <v>759</v>
      </c>
      <c r="D216" s="277"/>
      <c r="E216" s="222">
        <v>5</v>
      </c>
      <c r="F216" s="223"/>
      <c r="G216" s="224"/>
      <c r="H216" s="225"/>
      <c r="I216" s="219"/>
      <c r="J216" s="226"/>
      <c r="K216" s="219"/>
      <c r="M216" s="220">
        <v>5</v>
      </c>
      <c r="O216" s="208"/>
    </row>
    <row r="217" spans="1:80" ht="12.75">
      <c r="A217" s="209">
        <v>72</v>
      </c>
      <c r="B217" s="210" t="s">
        <v>875</v>
      </c>
      <c r="C217" s="211" t="s">
        <v>876</v>
      </c>
      <c r="D217" s="212" t="s">
        <v>602</v>
      </c>
      <c r="E217" s="213">
        <v>5</v>
      </c>
      <c r="F217" s="213">
        <v>0</v>
      </c>
      <c r="G217" s="214">
        <f>E217*F217</f>
        <v>0</v>
      </c>
      <c r="H217" s="215">
        <v>0</v>
      </c>
      <c r="I217" s="216">
        <f>E217*H217</f>
        <v>0</v>
      </c>
      <c r="J217" s="215">
        <v>0</v>
      </c>
      <c r="K217" s="216">
        <f>E217*J217</f>
        <v>0</v>
      </c>
      <c r="O217" s="208">
        <v>2</v>
      </c>
      <c r="AA217" s="181">
        <v>1</v>
      </c>
      <c r="AB217" s="181">
        <v>7</v>
      </c>
      <c r="AC217" s="181">
        <v>7</v>
      </c>
      <c r="AZ217" s="181">
        <v>2</v>
      </c>
      <c r="BA217" s="181">
        <f>IF(AZ217=1,G217,0)</f>
        <v>0</v>
      </c>
      <c r="BB217" s="181">
        <f>IF(AZ217=2,G217,0)</f>
        <v>0</v>
      </c>
      <c r="BC217" s="181">
        <f>IF(AZ217=3,G217,0)</f>
        <v>0</v>
      </c>
      <c r="BD217" s="181">
        <f>IF(AZ217=4,G217,0)</f>
        <v>0</v>
      </c>
      <c r="BE217" s="181">
        <f>IF(AZ217=5,G217,0)</f>
        <v>0</v>
      </c>
      <c r="CA217" s="208">
        <v>1</v>
      </c>
      <c r="CB217" s="208">
        <v>7</v>
      </c>
    </row>
    <row r="218" spans="1:15" ht="12.75">
      <c r="A218" s="217"/>
      <c r="B218" s="221"/>
      <c r="C218" s="276" t="s">
        <v>759</v>
      </c>
      <c r="D218" s="277"/>
      <c r="E218" s="222">
        <v>5</v>
      </c>
      <c r="F218" s="223"/>
      <c r="G218" s="224"/>
      <c r="H218" s="225"/>
      <c r="I218" s="219"/>
      <c r="J218" s="226"/>
      <c r="K218" s="219"/>
      <c r="M218" s="220">
        <v>5</v>
      </c>
      <c r="O218" s="208"/>
    </row>
    <row r="219" spans="1:80" ht="12.75">
      <c r="A219" s="209">
        <v>73</v>
      </c>
      <c r="B219" s="210" t="s">
        <v>877</v>
      </c>
      <c r="C219" s="211" t="s">
        <v>878</v>
      </c>
      <c r="D219" s="212" t="s">
        <v>517</v>
      </c>
      <c r="E219" s="213">
        <v>556.316</v>
      </c>
      <c r="F219" s="213">
        <v>0</v>
      </c>
      <c r="G219" s="214">
        <f>E219*F219</f>
        <v>0</v>
      </c>
      <c r="H219" s="215">
        <v>0</v>
      </c>
      <c r="I219" s="216">
        <f>E219*H219</f>
        <v>0</v>
      </c>
      <c r="J219" s="215">
        <v>0</v>
      </c>
      <c r="K219" s="216">
        <f>E219*J219</f>
        <v>0</v>
      </c>
      <c r="O219" s="208">
        <v>2</v>
      </c>
      <c r="AA219" s="181">
        <v>1</v>
      </c>
      <c r="AB219" s="181">
        <v>7</v>
      </c>
      <c r="AC219" s="181">
        <v>7</v>
      </c>
      <c r="AZ219" s="181">
        <v>2</v>
      </c>
      <c r="BA219" s="181">
        <f>IF(AZ219=1,G219,0)</f>
        <v>0</v>
      </c>
      <c r="BB219" s="181">
        <f>IF(AZ219=2,G219,0)</f>
        <v>0</v>
      </c>
      <c r="BC219" s="181">
        <f>IF(AZ219=3,G219,0)</f>
        <v>0</v>
      </c>
      <c r="BD219" s="181">
        <f>IF(AZ219=4,G219,0)</f>
        <v>0</v>
      </c>
      <c r="BE219" s="181">
        <f>IF(AZ219=5,G219,0)</f>
        <v>0</v>
      </c>
      <c r="CA219" s="208">
        <v>1</v>
      </c>
      <c r="CB219" s="208">
        <v>7</v>
      </c>
    </row>
    <row r="220" spans="1:80" ht="12.75">
      <c r="A220" s="209">
        <v>74</v>
      </c>
      <c r="B220" s="210" t="s">
        <v>879</v>
      </c>
      <c r="C220" s="211" t="s">
        <v>880</v>
      </c>
      <c r="D220" s="212" t="s">
        <v>657</v>
      </c>
      <c r="E220" s="213">
        <v>5</v>
      </c>
      <c r="F220" s="213">
        <v>0</v>
      </c>
      <c r="G220" s="214">
        <f>E220*F220</f>
        <v>0</v>
      </c>
      <c r="H220" s="215">
        <v>0</v>
      </c>
      <c r="I220" s="216">
        <f>E220*H220</f>
        <v>0</v>
      </c>
      <c r="J220" s="215"/>
      <c r="K220" s="216">
        <f>E220*J220</f>
        <v>0</v>
      </c>
      <c r="O220" s="208">
        <v>2</v>
      </c>
      <c r="AA220" s="181">
        <v>12</v>
      </c>
      <c r="AB220" s="181">
        <v>0</v>
      </c>
      <c r="AC220" s="181">
        <v>74</v>
      </c>
      <c r="AZ220" s="181">
        <v>2</v>
      </c>
      <c r="BA220" s="181">
        <f>IF(AZ220=1,G220,0)</f>
        <v>0</v>
      </c>
      <c r="BB220" s="181">
        <f>IF(AZ220=2,G220,0)</f>
        <v>0</v>
      </c>
      <c r="BC220" s="181">
        <f>IF(AZ220=3,G220,0)</f>
        <v>0</v>
      </c>
      <c r="BD220" s="181">
        <f>IF(AZ220=4,G220,0)</f>
        <v>0</v>
      </c>
      <c r="BE220" s="181">
        <f>IF(AZ220=5,G220,0)</f>
        <v>0</v>
      </c>
      <c r="CA220" s="208">
        <v>12</v>
      </c>
      <c r="CB220" s="208">
        <v>0</v>
      </c>
    </row>
    <row r="221" spans="1:15" ht="12.75">
      <c r="A221" s="217"/>
      <c r="B221" s="221"/>
      <c r="C221" s="276" t="s">
        <v>759</v>
      </c>
      <c r="D221" s="277"/>
      <c r="E221" s="222">
        <v>5</v>
      </c>
      <c r="F221" s="223"/>
      <c r="G221" s="224"/>
      <c r="H221" s="225"/>
      <c r="I221" s="219"/>
      <c r="J221" s="226"/>
      <c r="K221" s="219"/>
      <c r="M221" s="220">
        <v>5</v>
      </c>
      <c r="O221" s="208"/>
    </row>
    <row r="222" spans="1:80" ht="22.5">
      <c r="A222" s="209">
        <v>75</v>
      </c>
      <c r="B222" s="210" t="s">
        <v>881</v>
      </c>
      <c r="C222" s="211" t="s">
        <v>882</v>
      </c>
      <c r="D222" s="212" t="s">
        <v>602</v>
      </c>
      <c r="E222" s="213">
        <v>24</v>
      </c>
      <c r="F222" s="213">
        <v>0</v>
      </c>
      <c r="G222" s="214">
        <f>E222*F222</f>
        <v>0</v>
      </c>
      <c r="H222" s="215">
        <v>0</v>
      </c>
      <c r="I222" s="216">
        <f>E222*H222</f>
        <v>0</v>
      </c>
      <c r="J222" s="215"/>
      <c r="K222" s="216">
        <f>E222*J222</f>
        <v>0</v>
      </c>
      <c r="O222" s="208">
        <v>2</v>
      </c>
      <c r="AA222" s="181">
        <v>12</v>
      </c>
      <c r="AB222" s="181">
        <v>0</v>
      </c>
      <c r="AC222" s="181">
        <v>75</v>
      </c>
      <c r="AZ222" s="181">
        <v>2</v>
      </c>
      <c r="BA222" s="181">
        <f>IF(AZ222=1,G222,0)</f>
        <v>0</v>
      </c>
      <c r="BB222" s="181">
        <f>IF(AZ222=2,G222,0)</f>
        <v>0</v>
      </c>
      <c r="BC222" s="181">
        <f>IF(AZ222=3,G222,0)</f>
        <v>0</v>
      </c>
      <c r="BD222" s="181">
        <f>IF(AZ222=4,G222,0)</f>
        <v>0</v>
      </c>
      <c r="BE222" s="181">
        <f>IF(AZ222=5,G222,0)</f>
        <v>0</v>
      </c>
      <c r="CA222" s="208">
        <v>12</v>
      </c>
      <c r="CB222" s="208">
        <v>0</v>
      </c>
    </row>
    <row r="223" spans="1:15" ht="12.75">
      <c r="A223" s="217"/>
      <c r="B223" s="221"/>
      <c r="C223" s="276" t="s">
        <v>883</v>
      </c>
      <c r="D223" s="277"/>
      <c r="E223" s="222">
        <v>24</v>
      </c>
      <c r="F223" s="223"/>
      <c r="G223" s="224"/>
      <c r="H223" s="225"/>
      <c r="I223" s="219"/>
      <c r="J223" s="226"/>
      <c r="K223" s="219"/>
      <c r="M223" s="220">
        <v>24</v>
      </c>
      <c r="O223" s="208"/>
    </row>
    <row r="224" spans="1:57" ht="12.75">
      <c r="A224" s="227"/>
      <c r="B224" s="228" t="s">
        <v>590</v>
      </c>
      <c r="C224" s="229" t="s">
        <v>869</v>
      </c>
      <c r="D224" s="230"/>
      <c r="E224" s="231"/>
      <c r="F224" s="232"/>
      <c r="G224" s="233">
        <f>SUM(G212:G223)</f>
        <v>0</v>
      </c>
      <c r="H224" s="234"/>
      <c r="I224" s="235">
        <f>SUM(I212:I223)</f>
        <v>0</v>
      </c>
      <c r="J224" s="234"/>
      <c r="K224" s="235">
        <f>SUM(K212:K223)</f>
        <v>0</v>
      </c>
      <c r="O224" s="208">
        <v>4</v>
      </c>
      <c r="BA224" s="236">
        <f>SUM(BA212:BA223)</f>
        <v>0</v>
      </c>
      <c r="BB224" s="236">
        <f>SUM(BB212:BB223)</f>
        <v>0</v>
      </c>
      <c r="BC224" s="236">
        <f>SUM(BC212:BC223)</f>
        <v>0</v>
      </c>
      <c r="BD224" s="236">
        <f>SUM(BD212:BD223)</f>
        <v>0</v>
      </c>
      <c r="BE224" s="236">
        <f>SUM(BE212:BE223)</f>
        <v>0</v>
      </c>
    </row>
    <row r="225" spans="1:15" ht="12.75">
      <c r="A225" s="198" t="s">
        <v>586</v>
      </c>
      <c r="B225" s="199" t="s">
        <v>884</v>
      </c>
      <c r="C225" s="200" t="s">
        <v>885</v>
      </c>
      <c r="D225" s="201"/>
      <c r="E225" s="202"/>
      <c r="F225" s="202"/>
      <c r="G225" s="203"/>
      <c r="H225" s="204"/>
      <c r="I225" s="205"/>
      <c r="J225" s="206"/>
      <c r="K225" s="207"/>
      <c r="O225" s="208">
        <v>1</v>
      </c>
    </row>
    <row r="226" spans="1:80" ht="12.75">
      <c r="A226" s="209">
        <v>76</v>
      </c>
      <c r="B226" s="210" t="s">
        <v>887</v>
      </c>
      <c r="C226" s="211" t="s">
        <v>888</v>
      </c>
      <c r="D226" s="212" t="s">
        <v>517</v>
      </c>
      <c r="E226" s="213">
        <v>4951.6</v>
      </c>
      <c r="F226" s="213">
        <v>0</v>
      </c>
      <c r="G226" s="214">
        <f>E226*F226</f>
        <v>0</v>
      </c>
      <c r="H226" s="215">
        <v>0</v>
      </c>
      <c r="I226" s="216">
        <f>E226*H226</f>
        <v>0</v>
      </c>
      <c r="J226" s="215">
        <v>0</v>
      </c>
      <c r="K226" s="216">
        <f>E226*J226</f>
        <v>0</v>
      </c>
      <c r="O226" s="208">
        <v>2</v>
      </c>
      <c r="AA226" s="181">
        <v>1</v>
      </c>
      <c r="AB226" s="181">
        <v>7</v>
      </c>
      <c r="AC226" s="181">
        <v>7</v>
      </c>
      <c r="AZ226" s="181">
        <v>2</v>
      </c>
      <c r="BA226" s="181">
        <f>IF(AZ226=1,G226,0)</f>
        <v>0</v>
      </c>
      <c r="BB226" s="181">
        <f>IF(AZ226=2,G226,0)</f>
        <v>0</v>
      </c>
      <c r="BC226" s="181">
        <f>IF(AZ226=3,G226,0)</f>
        <v>0</v>
      </c>
      <c r="BD226" s="181">
        <f>IF(AZ226=4,G226,0)</f>
        <v>0</v>
      </c>
      <c r="BE226" s="181">
        <f>IF(AZ226=5,G226,0)</f>
        <v>0</v>
      </c>
      <c r="CA226" s="208">
        <v>1</v>
      </c>
      <c r="CB226" s="208">
        <v>7</v>
      </c>
    </row>
    <row r="227" spans="1:80" ht="22.5">
      <c r="A227" s="209">
        <v>77</v>
      </c>
      <c r="B227" s="210" t="s">
        <v>889</v>
      </c>
      <c r="C227" s="211" t="s">
        <v>890</v>
      </c>
      <c r="D227" s="212" t="s">
        <v>657</v>
      </c>
      <c r="E227" s="213">
        <v>1</v>
      </c>
      <c r="F227" s="213">
        <v>0</v>
      </c>
      <c r="G227" s="214">
        <f>E227*F227</f>
        <v>0</v>
      </c>
      <c r="H227" s="215">
        <v>0</v>
      </c>
      <c r="I227" s="216">
        <f>E227*H227</f>
        <v>0</v>
      </c>
      <c r="J227" s="215"/>
      <c r="K227" s="216">
        <f>E227*J227</f>
        <v>0</v>
      </c>
      <c r="O227" s="208">
        <v>2</v>
      </c>
      <c r="AA227" s="181">
        <v>12</v>
      </c>
      <c r="AB227" s="181">
        <v>0</v>
      </c>
      <c r="AC227" s="181">
        <v>77</v>
      </c>
      <c r="AZ227" s="181">
        <v>2</v>
      </c>
      <c r="BA227" s="181">
        <f>IF(AZ227=1,G227,0)</f>
        <v>0</v>
      </c>
      <c r="BB227" s="181">
        <f>IF(AZ227=2,G227,0)</f>
        <v>0</v>
      </c>
      <c r="BC227" s="181">
        <f>IF(AZ227=3,G227,0)</f>
        <v>0</v>
      </c>
      <c r="BD227" s="181">
        <f>IF(AZ227=4,G227,0)</f>
        <v>0</v>
      </c>
      <c r="BE227" s="181">
        <f>IF(AZ227=5,G227,0)</f>
        <v>0</v>
      </c>
      <c r="CA227" s="208">
        <v>12</v>
      </c>
      <c r="CB227" s="208">
        <v>0</v>
      </c>
    </row>
    <row r="228" spans="1:15" ht="12.75">
      <c r="A228" s="217"/>
      <c r="B228" s="221"/>
      <c r="C228" s="276" t="s">
        <v>891</v>
      </c>
      <c r="D228" s="277"/>
      <c r="E228" s="222">
        <v>1</v>
      </c>
      <c r="F228" s="223"/>
      <c r="G228" s="224"/>
      <c r="H228" s="225"/>
      <c r="I228" s="219"/>
      <c r="J228" s="226"/>
      <c r="K228" s="219"/>
      <c r="M228" s="220" t="s">
        <v>891</v>
      </c>
      <c r="O228" s="208"/>
    </row>
    <row r="229" spans="1:80" ht="22.5">
      <c r="A229" s="209">
        <v>78</v>
      </c>
      <c r="B229" s="210" t="s">
        <v>892</v>
      </c>
      <c r="C229" s="211" t="s">
        <v>893</v>
      </c>
      <c r="D229" s="212" t="s">
        <v>657</v>
      </c>
      <c r="E229" s="213">
        <v>1</v>
      </c>
      <c r="F229" s="213">
        <v>0</v>
      </c>
      <c r="G229" s="214">
        <f>E229*F229</f>
        <v>0</v>
      </c>
      <c r="H229" s="215">
        <v>0</v>
      </c>
      <c r="I229" s="216">
        <f>E229*H229</f>
        <v>0</v>
      </c>
      <c r="J229" s="215"/>
      <c r="K229" s="216">
        <f>E229*J229</f>
        <v>0</v>
      </c>
      <c r="O229" s="208">
        <v>2</v>
      </c>
      <c r="AA229" s="181">
        <v>12</v>
      </c>
      <c r="AB229" s="181">
        <v>0</v>
      </c>
      <c r="AC229" s="181">
        <v>78</v>
      </c>
      <c r="AZ229" s="181">
        <v>2</v>
      </c>
      <c r="BA229" s="181">
        <f>IF(AZ229=1,G229,0)</f>
        <v>0</v>
      </c>
      <c r="BB229" s="181">
        <f>IF(AZ229=2,G229,0)</f>
        <v>0</v>
      </c>
      <c r="BC229" s="181">
        <f>IF(AZ229=3,G229,0)</f>
        <v>0</v>
      </c>
      <c r="BD229" s="181">
        <f>IF(AZ229=4,G229,0)</f>
        <v>0</v>
      </c>
      <c r="BE229" s="181">
        <f>IF(AZ229=5,G229,0)</f>
        <v>0</v>
      </c>
      <c r="CA229" s="208">
        <v>12</v>
      </c>
      <c r="CB229" s="208">
        <v>0</v>
      </c>
    </row>
    <row r="230" spans="1:80" ht="12.75">
      <c r="A230" s="209">
        <v>79</v>
      </c>
      <c r="B230" s="210" t="s">
        <v>894</v>
      </c>
      <c r="C230" s="211" t="s">
        <v>895</v>
      </c>
      <c r="D230" s="212" t="s">
        <v>657</v>
      </c>
      <c r="E230" s="213">
        <v>1</v>
      </c>
      <c r="F230" s="213">
        <v>0</v>
      </c>
      <c r="G230" s="214">
        <f>E230*F230</f>
        <v>0</v>
      </c>
      <c r="H230" s="215">
        <v>0</v>
      </c>
      <c r="I230" s="216">
        <f>E230*H230</f>
        <v>0</v>
      </c>
      <c r="J230" s="215"/>
      <c r="K230" s="216">
        <f>E230*J230</f>
        <v>0</v>
      </c>
      <c r="O230" s="208">
        <v>2</v>
      </c>
      <c r="AA230" s="181">
        <v>12</v>
      </c>
      <c r="AB230" s="181">
        <v>0</v>
      </c>
      <c r="AC230" s="181">
        <v>79</v>
      </c>
      <c r="AZ230" s="181">
        <v>2</v>
      </c>
      <c r="BA230" s="181">
        <f>IF(AZ230=1,G230,0)</f>
        <v>0</v>
      </c>
      <c r="BB230" s="181">
        <f>IF(AZ230=2,G230,0)</f>
        <v>0</v>
      </c>
      <c r="BC230" s="181">
        <f>IF(AZ230=3,G230,0)</f>
        <v>0</v>
      </c>
      <c r="BD230" s="181">
        <f>IF(AZ230=4,G230,0)</f>
        <v>0</v>
      </c>
      <c r="BE230" s="181">
        <f>IF(AZ230=5,G230,0)</f>
        <v>0</v>
      </c>
      <c r="CA230" s="208">
        <v>12</v>
      </c>
      <c r="CB230" s="208">
        <v>0</v>
      </c>
    </row>
    <row r="231" spans="1:15" ht="12.75">
      <c r="A231" s="217"/>
      <c r="B231" s="221"/>
      <c r="C231" s="276" t="s">
        <v>587</v>
      </c>
      <c r="D231" s="277"/>
      <c r="E231" s="222">
        <v>1</v>
      </c>
      <c r="F231" s="223"/>
      <c r="G231" s="224"/>
      <c r="H231" s="225"/>
      <c r="I231" s="219"/>
      <c r="J231" s="226"/>
      <c r="K231" s="219"/>
      <c r="M231" s="220">
        <v>1</v>
      </c>
      <c r="O231" s="208"/>
    </row>
    <row r="232" spans="1:80" ht="12.75">
      <c r="A232" s="209">
        <v>80</v>
      </c>
      <c r="B232" s="210" t="s">
        <v>896</v>
      </c>
      <c r="C232" s="211" t="s">
        <v>897</v>
      </c>
      <c r="D232" s="212" t="s">
        <v>657</v>
      </c>
      <c r="E232" s="213">
        <v>1</v>
      </c>
      <c r="F232" s="213">
        <v>0</v>
      </c>
      <c r="G232" s="214">
        <f>E232*F232</f>
        <v>0</v>
      </c>
      <c r="H232" s="215">
        <v>0</v>
      </c>
      <c r="I232" s="216">
        <f>E232*H232</f>
        <v>0</v>
      </c>
      <c r="J232" s="215"/>
      <c r="K232" s="216">
        <f>E232*J232</f>
        <v>0</v>
      </c>
      <c r="O232" s="208">
        <v>2</v>
      </c>
      <c r="AA232" s="181">
        <v>12</v>
      </c>
      <c r="AB232" s="181">
        <v>0</v>
      </c>
      <c r="AC232" s="181">
        <v>80</v>
      </c>
      <c r="AZ232" s="181">
        <v>2</v>
      </c>
      <c r="BA232" s="181">
        <f>IF(AZ232=1,G232,0)</f>
        <v>0</v>
      </c>
      <c r="BB232" s="181">
        <f>IF(AZ232=2,G232,0)</f>
        <v>0</v>
      </c>
      <c r="BC232" s="181">
        <f>IF(AZ232=3,G232,0)</f>
        <v>0</v>
      </c>
      <c r="BD232" s="181">
        <f>IF(AZ232=4,G232,0)</f>
        <v>0</v>
      </c>
      <c r="BE232" s="181">
        <f>IF(AZ232=5,G232,0)</f>
        <v>0</v>
      </c>
      <c r="CA232" s="208">
        <v>12</v>
      </c>
      <c r="CB232" s="208">
        <v>0</v>
      </c>
    </row>
    <row r="233" spans="1:15" ht="12.75">
      <c r="A233" s="217"/>
      <c r="B233" s="221"/>
      <c r="C233" s="276" t="s">
        <v>587</v>
      </c>
      <c r="D233" s="277"/>
      <c r="E233" s="222">
        <v>1</v>
      </c>
      <c r="F233" s="223"/>
      <c r="G233" s="224"/>
      <c r="H233" s="225"/>
      <c r="I233" s="219"/>
      <c r="J233" s="226"/>
      <c r="K233" s="219"/>
      <c r="M233" s="220">
        <v>1</v>
      </c>
      <c r="O233" s="208"/>
    </row>
    <row r="234" spans="1:80" ht="22.5">
      <c r="A234" s="209">
        <v>81</v>
      </c>
      <c r="B234" s="210" t="s">
        <v>898</v>
      </c>
      <c r="C234" s="211" t="s">
        <v>899</v>
      </c>
      <c r="D234" s="212" t="s">
        <v>657</v>
      </c>
      <c r="E234" s="213">
        <v>1</v>
      </c>
      <c r="F234" s="213">
        <v>0</v>
      </c>
      <c r="G234" s="214">
        <f>E234*F234</f>
        <v>0</v>
      </c>
      <c r="H234" s="215">
        <v>0</v>
      </c>
      <c r="I234" s="216">
        <f>E234*H234</f>
        <v>0</v>
      </c>
      <c r="J234" s="215"/>
      <c r="K234" s="216">
        <f>E234*J234</f>
        <v>0</v>
      </c>
      <c r="O234" s="208">
        <v>2</v>
      </c>
      <c r="AA234" s="181">
        <v>12</v>
      </c>
      <c r="AB234" s="181">
        <v>0</v>
      </c>
      <c r="AC234" s="181">
        <v>81</v>
      </c>
      <c r="AZ234" s="181">
        <v>2</v>
      </c>
      <c r="BA234" s="181">
        <f>IF(AZ234=1,G234,0)</f>
        <v>0</v>
      </c>
      <c r="BB234" s="181">
        <f>IF(AZ234=2,G234,0)</f>
        <v>0</v>
      </c>
      <c r="BC234" s="181">
        <f>IF(AZ234=3,G234,0)</f>
        <v>0</v>
      </c>
      <c r="BD234" s="181">
        <f>IF(AZ234=4,G234,0)</f>
        <v>0</v>
      </c>
      <c r="BE234" s="181">
        <f>IF(AZ234=5,G234,0)</f>
        <v>0</v>
      </c>
      <c r="CA234" s="208">
        <v>12</v>
      </c>
      <c r="CB234" s="208">
        <v>0</v>
      </c>
    </row>
    <row r="235" spans="1:15" ht="12.75">
      <c r="A235" s="217"/>
      <c r="B235" s="221"/>
      <c r="C235" s="276" t="s">
        <v>587</v>
      </c>
      <c r="D235" s="277"/>
      <c r="E235" s="222">
        <v>1</v>
      </c>
      <c r="F235" s="223"/>
      <c r="G235" s="224"/>
      <c r="H235" s="225"/>
      <c r="I235" s="219"/>
      <c r="J235" s="226"/>
      <c r="K235" s="219"/>
      <c r="M235" s="220">
        <v>1</v>
      </c>
      <c r="O235" s="208"/>
    </row>
    <row r="236" spans="1:80" ht="12.75">
      <c r="A236" s="209">
        <v>82</v>
      </c>
      <c r="B236" s="210" t="s">
        <v>900</v>
      </c>
      <c r="C236" s="211" t="s">
        <v>901</v>
      </c>
      <c r="D236" s="212" t="s">
        <v>589</v>
      </c>
      <c r="E236" s="213">
        <v>1</v>
      </c>
      <c r="F236" s="213">
        <v>0</v>
      </c>
      <c r="G236" s="214">
        <f>E236*F236</f>
        <v>0</v>
      </c>
      <c r="H236" s="215">
        <v>0</v>
      </c>
      <c r="I236" s="216">
        <f>E236*H236</f>
        <v>0</v>
      </c>
      <c r="J236" s="215"/>
      <c r="K236" s="216">
        <f>E236*J236</f>
        <v>0</v>
      </c>
      <c r="O236" s="208">
        <v>2</v>
      </c>
      <c r="AA236" s="181">
        <v>12</v>
      </c>
      <c r="AB236" s="181">
        <v>0</v>
      </c>
      <c r="AC236" s="181">
        <v>82</v>
      </c>
      <c r="AZ236" s="181">
        <v>2</v>
      </c>
      <c r="BA236" s="181">
        <f>IF(AZ236=1,G236,0)</f>
        <v>0</v>
      </c>
      <c r="BB236" s="181">
        <f>IF(AZ236=2,G236,0)</f>
        <v>0</v>
      </c>
      <c r="BC236" s="181">
        <f>IF(AZ236=3,G236,0)</f>
        <v>0</v>
      </c>
      <c r="BD236" s="181">
        <f>IF(AZ236=4,G236,0)</f>
        <v>0</v>
      </c>
      <c r="BE236" s="181">
        <f>IF(AZ236=5,G236,0)</f>
        <v>0</v>
      </c>
      <c r="CA236" s="208">
        <v>12</v>
      </c>
      <c r="CB236" s="208">
        <v>0</v>
      </c>
    </row>
    <row r="237" spans="1:15" ht="12.75">
      <c r="A237" s="217"/>
      <c r="B237" s="221"/>
      <c r="C237" s="276" t="s">
        <v>587</v>
      </c>
      <c r="D237" s="277"/>
      <c r="E237" s="222">
        <v>1</v>
      </c>
      <c r="F237" s="223"/>
      <c r="G237" s="224"/>
      <c r="H237" s="225"/>
      <c r="I237" s="219"/>
      <c r="J237" s="226"/>
      <c r="K237" s="219"/>
      <c r="M237" s="220">
        <v>1</v>
      </c>
      <c r="O237" s="208"/>
    </row>
    <row r="238" spans="1:57" ht="12.75">
      <c r="A238" s="227"/>
      <c r="B238" s="228" t="s">
        <v>590</v>
      </c>
      <c r="C238" s="229" t="s">
        <v>886</v>
      </c>
      <c r="D238" s="230"/>
      <c r="E238" s="231"/>
      <c r="F238" s="232"/>
      <c r="G238" s="233">
        <f>SUM(G225:G237)</f>
        <v>0</v>
      </c>
      <c r="H238" s="234"/>
      <c r="I238" s="235">
        <f>SUM(I225:I237)</f>
        <v>0</v>
      </c>
      <c r="J238" s="234"/>
      <c r="K238" s="235">
        <f>SUM(K225:K237)</f>
        <v>0</v>
      </c>
      <c r="O238" s="208">
        <v>4</v>
      </c>
      <c r="BA238" s="236">
        <f>SUM(BA225:BA237)</f>
        <v>0</v>
      </c>
      <c r="BB238" s="236">
        <f>SUM(BB225:BB237)</f>
        <v>0</v>
      </c>
      <c r="BC238" s="236">
        <f>SUM(BC225:BC237)</f>
        <v>0</v>
      </c>
      <c r="BD238" s="236">
        <f>SUM(BD225:BD237)</f>
        <v>0</v>
      </c>
      <c r="BE238" s="236">
        <f>SUM(BE225:BE237)</f>
        <v>0</v>
      </c>
    </row>
    <row r="239" spans="1:15" ht="12.75">
      <c r="A239" s="198" t="s">
        <v>586</v>
      </c>
      <c r="B239" s="199" t="s">
        <v>902</v>
      </c>
      <c r="C239" s="200" t="s">
        <v>903</v>
      </c>
      <c r="D239" s="201"/>
      <c r="E239" s="202"/>
      <c r="F239" s="202"/>
      <c r="G239" s="203"/>
      <c r="H239" s="204"/>
      <c r="I239" s="205"/>
      <c r="J239" s="206"/>
      <c r="K239" s="207"/>
      <c r="O239" s="208">
        <v>1</v>
      </c>
    </row>
    <row r="240" spans="1:80" ht="12.75">
      <c r="A240" s="209">
        <v>83</v>
      </c>
      <c r="B240" s="210" t="s">
        <v>905</v>
      </c>
      <c r="C240" s="211" t="s">
        <v>906</v>
      </c>
      <c r="D240" s="212" t="s">
        <v>517</v>
      </c>
      <c r="E240" s="213">
        <v>195.7</v>
      </c>
      <c r="F240" s="213">
        <v>0</v>
      </c>
      <c r="G240" s="214">
        <f>E240*F240</f>
        <v>0</v>
      </c>
      <c r="H240" s="215">
        <v>0</v>
      </c>
      <c r="I240" s="216">
        <f>E240*H240</f>
        <v>0</v>
      </c>
      <c r="J240" s="215">
        <v>0</v>
      </c>
      <c r="K240" s="216">
        <f>E240*J240</f>
        <v>0</v>
      </c>
      <c r="O240" s="208">
        <v>2</v>
      </c>
      <c r="AA240" s="181">
        <v>1</v>
      </c>
      <c r="AB240" s="181">
        <v>7</v>
      </c>
      <c r="AC240" s="181">
        <v>7</v>
      </c>
      <c r="AZ240" s="181">
        <v>2</v>
      </c>
      <c r="BA240" s="181">
        <f>IF(AZ240=1,G240,0)</f>
        <v>0</v>
      </c>
      <c r="BB240" s="181">
        <f>IF(AZ240=2,G240,0)</f>
        <v>0</v>
      </c>
      <c r="BC240" s="181">
        <f>IF(AZ240=3,G240,0)</f>
        <v>0</v>
      </c>
      <c r="BD240" s="181">
        <f>IF(AZ240=4,G240,0)</f>
        <v>0</v>
      </c>
      <c r="BE240" s="181">
        <f>IF(AZ240=5,G240,0)</f>
        <v>0</v>
      </c>
      <c r="CA240" s="208">
        <v>1</v>
      </c>
      <c r="CB240" s="208">
        <v>7</v>
      </c>
    </row>
    <row r="241" spans="1:80" ht="22.5">
      <c r="A241" s="209">
        <v>84</v>
      </c>
      <c r="B241" s="210" t="s">
        <v>907</v>
      </c>
      <c r="C241" s="211" t="s">
        <v>908</v>
      </c>
      <c r="D241" s="212" t="s">
        <v>657</v>
      </c>
      <c r="E241" s="213">
        <v>1</v>
      </c>
      <c r="F241" s="213">
        <v>0</v>
      </c>
      <c r="G241" s="214">
        <f>E241*F241</f>
        <v>0</v>
      </c>
      <c r="H241" s="215">
        <v>0</v>
      </c>
      <c r="I241" s="216">
        <f>E241*H241</f>
        <v>0</v>
      </c>
      <c r="J241" s="215"/>
      <c r="K241" s="216">
        <f>E241*J241</f>
        <v>0</v>
      </c>
      <c r="O241" s="208">
        <v>2</v>
      </c>
      <c r="AA241" s="181">
        <v>12</v>
      </c>
      <c r="AB241" s="181">
        <v>0</v>
      </c>
      <c r="AC241" s="181">
        <v>84</v>
      </c>
      <c r="AZ241" s="181">
        <v>2</v>
      </c>
      <c r="BA241" s="181">
        <f>IF(AZ241=1,G241,0)</f>
        <v>0</v>
      </c>
      <c r="BB241" s="181">
        <f>IF(AZ241=2,G241,0)</f>
        <v>0</v>
      </c>
      <c r="BC241" s="181">
        <f>IF(AZ241=3,G241,0)</f>
        <v>0</v>
      </c>
      <c r="BD241" s="181">
        <f>IF(AZ241=4,G241,0)</f>
        <v>0</v>
      </c>
      <c r="BE241" s="181">
        <f>IF(AZ241=5,G241,0)</f>
        <v>0</v>
      </c>
      <c r="CA241" s="208">
        <v>12</v>
      </c>
      <c r="CB241" s="208">
        <v>0</v>
      </c>
    </row>
    <row r="242" spans="1:15" ht="12.75">
      <c r="A242" s="217"/>
      <c r="B242" s="221"/>
      <c r="C242" s="276" t="s">
        <v>587</v>
      </c>
      <c r="D242" s="277"/>
      <c r="E242" s="222">
        <v>1</v>
      </c>
      <c r="F242" s="223"/>
      <c r="G242" s="224"/>
      <c r="H242" s="225"/>
      <c r="I242" s="219"/>
      <c r="J242" s="226"/>
      <c r="K242" s="219"/>
      <c r="M242" s="220">
        <v>1</v>
      </c>
      <c r="O242" s="208"/>
    </row>
    <row r="243" spans="1:80" ht="22.5">
      <c r="A243" s="209">
        <v>85</v>
      </c>
      <c r="B243" s="210" t="s">
        <v>909</v>
      </c>
      <c r="C243" s="211" t="s">
        <v>910</v>
      </c>
      <c r="D243" s="212" t="s">
        <v>602</v>
      </c>
      <c r="E243" s="213">
        <v>1</v>
      </c>
      <c r="F243" s="213">
        <v>0</v>
      </c>
      <c r="G243" s="214">
        <f>E243*F243</f>
        <v>0</v>
      </c>
      <c r="H243" s="215">
        <v>0</v>
      </c>
      <c r="I243" s="216">
        <f>E243*H243</f>
        <v>0</v>
      </c>
      <c r="J243" s="215"/>
      <c r="K243" s="216">
        <f>E243*J243</f>
        <v>0</v>
      </c>
      <c r="O243" s="208">
        <v>2</v>
      </c>
      <c r="AA243" s="181">
        <v>12</v>
      </c>
      <c r="AB243" s="181">
        <v>0</v>
      </c>
      <c r="AC243" s="181">
        <v>85</v>
      </c>
      <c r="AZ243" s="181">
        <v>2</v>
      </c>
      <c r="BA243" s="181">
        <f>IF(AZ243=1,G243,0)</f>
        <v>0</v>
      </c>
      <c r="BB243" s="181">
        <f>IF(AZ243=2,G243,0)</f>
        <v>0</v>
      </c>
      <c r="BC243" s="181">
        <f>IF(AZ243=3,G243,0)</f>
        <v>0</v>
      </c>
      <c r="BD243" s="181">
        <f>IF(AZ243=4,G243,0)</f>
        <v>0</v>
      </c>
      <c r="BE243" s="181">
        <f>IF(AZ243=5,G243,0)</f>
        <v>0</v>
      </c>
      <c r="CA243" s="208">
        <v>12</v>
      </c>
      <c r="CB243" s="208">
        <v>0</v>
      </c>
    </row>
    <row r="244" spans="1:15" ht="12.75">
      <c r="A244" s="217"/>
      <c r="B244" s="221"/>
      <c r="C244" s="276" t="s">
        <v>587</v>
      </c>
      <c r="D244" s="277"/>
      <c r="E244" s="222">
        <v>1</v>
      </c>
      <c r="F244" s="223"/>
      <c r="G244" s="224"/>
      <c r="H244" s="225"/>
      <c r="I244" s="219"/>
      <c r="J244" s="226"/>
      <c r="K244" s="219"/>
      <c r="M244" s="220">
        <v>1</v>
      </c>
      <c r="O244" s="208"/>
    </row>
    <row r="245" spans="1:57" ht="12.75">
      <c r="A245" s="227"/>
      <c r="B245" s="228" t="s">
        <v>590</v>
      </c>
      <c r="C245" s="229" t="s">
        <v>904</v>
      </c>
      <c r="D245" s="230"/>
      <c r="E245" s="231"/>
      <c r="F245" s="232"/>
      <c r="G245" s="233">
        <f>SUM(G239:G244)</f>
        <v>0</v>
      </c>
      <c r="H245" s="234"/>
      <c r="I245" s="235">
        <f>SUM(I239:I244)</f>
        <v>0</v>
      </c>
      <c r="J245" s="234"/>
      <c r="K245" s="235">
        <f>SUM(K239:K244)</f>
        <v>0</v>
      </c>
      <c r="O245" s="208">
        <v>4</v>
      </c>
      <c r="BA245" s="236">
        <f>SUM(BA239:BA244)</f>
        <v>0</v>
      </c>
      <c r="BB245" s="236">
        <f>SUM(BB239:BB244)</f>
        <v>0</v>
      </c>
      <c r="BC245" s="236">
        <f>SUM(BC239:BC244)</f>
        <v>0</v>
      </c>
      <c r="BD245" s="236">
        <f>SUM(BD239:BD244)</f>
        <v>0</v>
      </c>
      <c r="BE245" s="236">
        <f>SUM(BE239:BE244)</f>
        <v>0</v>
      </c>
    </row>
    <row r="246" spans="1:15" ht="12.75">
      <c r="A246" s="198" t="s">
        <v>586</v>
      </c>
      <c r="B246" s="199" t="s">
        <v>911</v>
      </c>
      <c r="C246" s="200" t="s">
        <v>912</v>
      </c>
      <c r="D246" s="201"/>
      <c r="E246" s="202"/>
      <c r="F246" s="202"/>
      <c r="G246" s="203"/>
      <c r="H246" s="204"/>
      <c r="I246" s="205"/>
      <c r="J246" s="206"/>
      <c r="K246" s="207"/>
      <c r="O246" s="208">
        <v>1</v>
      </c>
    </row>
    <row r="247" spans="1:80" ht="12.75">
      <c r="A247" s="209">
        <v>86</v>
      </c>
      <c r="B247" s="210" t="s">
        <v>914</v>
      </c>
      <c r="C247" s="211" t="s">
        <v>915</v>
      </c>
      <c r="D247" s="212" t="s">
        <v>643</v>
      </c>
      <c r="E247" s="213">
        <v>302</v>
      </c>
      <c r="F247" s="213">
        <v>0</v>
      </c>
      <c r="G247" s="214">
        <f>E247*F247</f>
        <v>0</v>
      </c>
      <c r="H247" s="215">
        <v>0</v>
      </c>
      <c r="I247" s="216">
        <f>E247*H247</f>
        <v>0</v>
      </c>
      <c r="J247" s="215">
        <v>0</v>
      </c>
      <c r="K247" s="216">
        <f>E247*J247</f>
        <v>0</v>
      </c>
      <c r="O247" s="208">
        <v>2</v>
      </c>
      <c r="AA247" s="181">
        <v>1</v>
      </c>
      <c r="AB247" s="181">
        <v>7</v>
      </c>
      <c r="AC247" s="181">
        <v>7</v>
      </c>
      <c r="AZ247" s="181">
        <v>2</v>
      </c>
      <c r="BA247" s="181">
        <f>IF(AZ247=1,G247,0)</f>
        <v>0</v>
      </c>
      <c r="BB247" s="181">
        <f>IF(AZ247=2,G247,0)</f>
        <v>0</v>
      </c>
      <c r="BC247" s="181">
        <f>IF(AZ247=3,G247,0)</f>
        <v>0</v>
      </c>
      <c r="BD247" s="181">
        <f>IF(AZ247=4,G247,0)</f>
        <v>0</v>
      </c>
      <c r="BE247" s="181">
        <f>IF(AZ247=5,G247,0)</f>
        <v>0</v>
      </c>
      <c r="CA247" s="208">
        <v>1</v>
      </c>
      <c r="CB247" s="208">
        <v>7</v>
      </c>
    </row>
    <row r="248" spans="1:15" ht="12.75">
      <c r="A248" s="217"/>
      <c r="B248" s="221"/>
      <c r="C248" s="276" t="s">
        <v>916</v>
      </c>
      <c r="D248" s="277"/>
      <c r="E248" s="222">
        <v>141</v>
      </c>
      <c r="F248" s="223"/>
      <c r="G248" s="224"/>
      <c r="H248" s="225"/>
      <c r="I248" s="219"/>
      <c r="J248" s="226"/>
      <c r="K248" s="219"/>
      <c r="M248" s="220" t="s">
        <v>916</v>
      </c>
      <c r="O248" s="208"/>
    </row>
    <row r="249" spans="1:15" ht="12.75">
      <c r="A249" s="217"/>
      <c r="B249" s="221"/>
      <c r="C249" s="276" t="s">
        <v>917</v>
      </c>
      <c r="D249" s="277"/>
      <c r="E249" s="222">
        <v>148</v>
      </c>
      <c r="F249" s="223"/>
      <c r="G249" s="224"/>
      <c r="H249" s="225"/>
      <c r="I249" s="219"/>
      <c r="J249" s="226"/>
      <c r="K249" s="219"/>
      <c r="M249" s="220" t="s">
        <v>917</v>
      </c>
      <c r="O249" s="208"/>
    </row>
    <row r="250" spans="1:15" ht="12.75">
      <c r="A250" s="217"/>
      <c r="B250" s="221"/>
      <c r="C250" s="276" t="s">
        <v>918</v>
      </c>
      <c r="D250" s="277"/>
      <c r="E250" s="222">
        <v>6</v>
      </c>
      <c r="F250" s="223"/>
      <c r="G250" s="224"/>
      <c r="H250" s="225"/>
      <c r="I250" s="219"/>
      <c r="J250" s="226"/>
      <c r="K250" s="219"/>
      <c r="M250" s="220" t="s">
        <v>918</v>
      </c>
      <c r="O250" s="208"/>
    </row>
    <row r="251" spans="1:15" ht="12.75">
      <c r="A251" s="217"/>
      <c r="B251" s="221"/>
      <c r="C251" s="276" t="s">
        <v>919</v>
      </c>
      <c r="D251" s="277"/>
      <c r="E251" s="222">
        <v>7</v>
      </c>
      <c r="F251" s="223"/>
      <c r="G251" s="224"/>
      <c r="H251" s="225"/>
      <c r="I251" s="219"/>
      <c r="J251" s="226"/>
      <c r="K251" s="219"/>
      <c r="M251" s="220" t="s">
        <v>919</v>
      </c>
      <c r="O251" s="208"/>
    </row>
    <row r="252" spans="1:80" ht="12.75">
      <c r="A252" s="209">
        <v>87</v>
      </c>
      <c r="B252" s="210" t="s">
        <v>920</v>
      </c>
      <c r="C252" s="211" t="s">
        <v>921</v>
      </c>
      <c r="D252" s="212" t="s">
        <v>517</v>
      </c>
      <c r="E252" s="213">
        <v>2103.338</v>
      </c>
      <c r="F252" s="213">
        <v>0</v>
      </c>
      <c r="G252" s="214">
        <f>E252*F252</f>
        <v>0</v>
      </c>
      <c r="H252" s="215">
        <v>0</v>
      </c>
      <c r="I252" s="216">
        <f>E252*H252</f>
        <v>0</v>
      </c>
      <c r="J252" s="215">
        <v>0</v>
      </c>
      <c r="K252" s="216">
        <f>E252*J252</f>
        <v>0</v>
      </c>
      <c r="O252" s="208">
        <v>2</v>
      </c>
      <c r="AA252" s="181">
        <v>1</v>
      </c>
      <c r="AB252" s="181">
        <v>7</v>
      </c>
      <c r="AC252" s="181">
        <v>7</v>
      </c>
      <c r="AZ252" s="181">
        <v>2</v>
      </c>
      <c r="BA252" s="181">
        <f>IF(AZ252=1,G252,0)</f>
        <v>0</v>
      </c>
      <c r="BB252" s="181">
        <f>IF(AZ252=2,G252,0)</f>
        <v>0</v>
      </c>
      <c r="BC252" s="181">
        <f>IF(AZ252=3,G252,0)</f>
        <v>0</v>
      </c>
      <c r="BD252" s="181">
        <f>IF(AZ252=4,G252,0)</f>
        <v>0</v>
      </c>
      <c r="BE252" s="181">
        <f>IF(AZ252=5,G252,0)</f>
        <v>0</v>
      </c>
      <c r="CA252" s="208">
        <v>1</v>
      </c>
      <c r="CB252" s="208">
        <v>7</v>
      </c>
    </row>
    <row r="253" spans="1:80" ht="22.5">
      <c r="A253" s="209">
        <v>88</v>
      </c>
      <c r="B253" s="210" t="s">
        <v>922</v>
      </c>
      <c r="C253" s="211" t="s">
        <v>923</v>
      </c>
      <c r="D253" s="212" t="s">
        <v>643</v>
      </c>
      <c r="E253" s="213">
        <v>7</v>
      </c>
      <c r="F253" s="213">
        <v>0</v>
      </c>
      <c r="G253" s="214">
        <f>E253*F253</f>
        <v>0</v>
      </c>
      <c r="H253" s="215">
        <v>0</v>
      </c>
      <c r="I253" s="216">
        <f>E253*H253</f>
        <v>0</v>
      </c>
      <c r="J253" s="215"/>
      <c r="K253" s="216">
        <f>E253*J253</f>
        <v>0</v>
      </c>
      <c r="O253" s="208">
        <v>2</v>
      </c>
      <c r="AA253" s="181">
        <v>12</v>
      </c>
      <c r="AB253" s="181">
        <v>0</v>
      </c>
      <c r="AC253" s="181">
        <v>88</v>
      </c>
      <c r="AZ253" s="181">
        <v>2</v>
      </c>
      <c r="BA253" s="181">
        <f>IF(AZ253=1,G253,0)</f>
        <v>0</v>
      </c>
      <c r="BB253" s="181">
        <f>IF(AZ253=2,G253,0)</f>
        <v>0</v>
      </c>
      <c r="BC253" s="181">
        <f>IF(AZ253=3,G253,0)</f>
        <v>0</v>
      </c>
      <c r="BD253" s="181">
        <f>IF(AZ253=4,G253,0)</f>
        <v>0</v>
      </c>
      <c r="BE253" s="181">
        <f>IF(AZ253=5,G253,0)</f>
        <v>0</v>
      </c>
      <c r="CA253" s="208">
        <v>12</v>
      </c>
      <c r="CB253" s="208">
        <v>0</v>
      </c>
    </row>
    <row r="254" spans="1:15" ht="12.75">
      <c r="A254" s="217"/>
      <c r="B254" s="221"/>
      <c r="C254" s="276" t="s">
        <v>919</v>
      </c>
      <c r="D254" s="277"/>
      <c r="E254" s="222">
        <v>7</v>
      </c>
      <c r="F254" s="223"/>
      <c r="G254" s="224"/>
      <c r="H254" s="225"/>
      <c r="I254" s="219"/>
      <c r="J254" s="226"/>
      <c r="K254" s="219"/>
      <c r="M254" s="220" t="s">
        <v>919</v>
      </c>
      <c r="O254" s="208"/>
    </row>
    <row r="255" spans="1:80" ht="22.5">
      <c r="A255" s="209">
        <v>89</v>
      </c>
      <c r="B255" s="210" t="s">
        <v>924</v>
      </c>
      <c r="C255" s="211" t="s">
        <v>925</v>
      </c>
      <c r="D255" s="212" t="s">
        <v>657</v>
      </c>
      <c r="E255" s="213">
        <v>68</v>
      </c>
      <c r="F255" s="213">
        <v>0</v>
      </c>
      <c r="G255" s="214">
        <f>E255*F255</f>
        <v>0</v>
      </c>
      <c r="H255" s="215">
        <v>0</v>
      </c>
      <c r="I255" s="216">
        <f>E255*H255</f>
        <v>0</v>
      </c>
      <c r="J255" s="215"/>
      <c r="K255" s="216">
        <f>E255*J255</f>
        <v>0</v>
      </c>
      <c r="O255" s="208">
        <v>2</v>
      </c>
      <c r="AA255" s="181">
        <v>12</v>
      </c>
      <c r="AB255" s="181">
        <v>0</v>
      </c>
      <c r="AC255" s="181">
        <v>89</v>
      </c>
      <c r="AZ255" s="181">
        <v>2</v>
      </c>
      <c r="BA255" s="181">
        <f>IF(AZ255=1,G255,0)</f>
        <v>0</v>
      </c>
      <c r="BB255" s="181">
        <f>IF(AZ255=2,G255,0)</f>
        <v>0</v>
      </c>
      <c r="BC255" s="181">
        <f>IF(AZ255=3,G255,0)</f>
        <v>0</v>
      </c>
      <c r="BD255" s="181">
        <f>IF(AZ255=4,G255,0)</f>
        <v>0</v>
      </c>
      <c r="BE255" s="181">
        <f>IF(AZ255=5,G255,0)</f>
        <v>0</v>
      </c>
      <c r="CA255" s="208">
        <v>12</v>
      </c>
      <c r="CB255" s="208">
        <v>0</v>
      </c>
    </row>
    <row r="256" spans="1:15" ht="12.75">
      <c r="A256" s="217"/>
      <c r="B256" s="221"/>
      <c r="C256" s="276" t="s">
        <v>926</v>
      </c>
      <c r="D256" s="277"/>
      <c r="E256" s="222">
        <v>68</v>
      </c>
      <c r="F256" s="223"/>
      <c r="G256" s="224"/>
      <c r="H256" s="225"/>
      <c r="I256" s="219"/>
      <c r="J256" s="226"/>
      <c r="K256" s="219"/>
      <c r="M256" s="220">
        <v>68</v>
      </c>
      <c r="O256" s="208"/>
    </row>
    <row r="257" spans="1:80" ht="22.5">
      <c r="A257" s="209">
        <v>90</v>
      </c>
      <c r="B257" s="210" t="s">
        <v>927</v>
      </c>
      <c r="C257" s="211" t="s">
        <v>928</v>
      </c>
      <c r="D257" s="212" t="s">
        <v>643</v>
      </c>
      <c r="E257" s="213">
        <v>141</v>
      </c>
      <c r="F257" s="213">
        <v>0</v>
      </c>
      <c r="G257" s="214">
        <f>E257*F257</f>
        <v>0</v>
      </c>
      <c r="H257" s="215">
        <v>0</v>
      </c>
      <c r="I257" s="216">
        <f>E257*H257</f>
        <v>0</v>
      </c>
      <c r="J257" s="215"/>
      <c r="K257" s="216">
        <f>E257*J257</f>
        <v>0</v>
      </c>
      <c r="O257" s="208">
        <v>2</v>
      </c>
      <c r="AA257" s="181">
        <v>12</v>
      </c>
      <c r="AB257" s="181">
        <v>0</v>
      </c>
      <c r="AC257" s="181">
        <v>90</v>
      </c>
      <c r="AZ257" s="181">
        <v>2</v>
      </c>
      <c r="BA257" s="181">
        <f>IF(AZ257=1,G257,0)</f>
        <v>0</v>
      </c>
      <c r="BB257" s="181">
        <f>IF(AZ257=2,G257,0)</f>
        <v>0</v>
      </c>
      <c r="BC257" s="181">
        <f>IF(AZ257=3,G257,0)</f>
        <v>0</v>
      </c>
      <c r="BD257" s="181">
        <f>IF(AZ257=4,G257,0)</f>
        <v>0</v>
      </c>
      <c r="BE257" s="181">
        <f>IF(AZ257=5,G257,0)</f>
        <v>0</v>
      </c>
      <c r="CA257" s="208">
        <v>12</v>
      </c>
      <c r="CB257" s="208">
        <v>0</v>
      </c>
    </row>
    <row r="258" spans="1:15" ht="12.75">
      <c r="A258" s="217"/>
      <c r="B258" s="221"/>
      <c r="C258" s="276" t="s">
        <v>929</v>
      </c>
      <c r="D258" s="277"/>
      <c r="E258" s="222">
        <v>141</v>
      </c>
      <c r="F258" s="223"/>
      <c r="G258" s="224"/>
      <c r="H258" s="225"/>
      <c r="I258" s="219"/>
      <c r="J258" s="226"/>
      <c r="K258" s="219"/>
      <c r="M258" s="220" t="s">
        <v>929</v>
      </c>
      <c r="O258" s="208"/>
    </row>
    <row r="259" spans="1:80" ht="22.5">
      <c r="A259" s="209">
        <v>91</v>
      </c>
      <c r="B259" s="210" t="s">
        <v>930</v>
      </c>
      <c r="C259" s="211" t="s">
        <v>931</v>
      </c>
      <c r="D259" s="212" t="s">
        <v>643</v>
      </c>
      <c r="E259" s="213">
        <v>148</v>
      </c>
      <c r="F259" s="213">
        <v>0</v>
      </c>
      <c r="G259" s="214">
        <f>E259*F259</f>
        <v>0</v>
      </c>
      <c r="H259" s="215">
        <v>0</v>
      </c>
      <c r="I259" s="216">
        <f>E259*H259</f>
        <v>0</v>
      </c>
      <c r="J259" s="215"/>
      <c r="K259" s="216">
        <f>E259*J259</f>
        <v>0</v>
      </c>
      <c r="O259" s="208">
        <v>2</v>
      </c>
      <c r="AA259" s="181">
        <v>12</v>
      </c>
      <c r="AB259" s="181">
        <v>0</v>
      </c>
      <c r="AC259" s="181">
        <v>91</v>
      </c>
      <c r="AZ259" s="181">
        <v>2</v>
      </c>
      <c r="BA259" s="181">
        <f>IF(AZ259=1,G259,0)</f>
        <v>0</v>
      </c>
      <c r="BB259" s="181">
        <f>IF(AZ259=2,G259,0)</f>
        <v>0</v>
      </c>
      <c r="BC259" s="181">
        <f>IF(AZ259=3,G259,0)</f>
        <v>0</v>
      </c>
      <c r="BD259" s="181">
        <f>IF(AZ259=4,G259,0)</f>
        <v>0</v>
      </c>
      <c r="BE259" s="181">
        <f>IF(AZ259=5,G259,0)</f>
        <v>0</v>
      </c>
      <c r="CA259" s="208">
        <v>12</v>
      </c>
      <c r="CB259" s="208">
        <v>0</v>
      </c>
    </row>
    <row r="260" spans="1:15" ht="12.75">
      <c r="A260" s="217"/>
      <c r="B260" s="221"/>
      <c r="C260" s="276" t="s">
        <v>932</v>
      </c>
      <c r="D260" s="277"/>
      <c r="E260" s="222">
        <v>148</v>
      </c>
      <c r="F260" s="223"/>
      <c r="G260" s="224"/>
      <c r="H260" s="225"/>
      <c r="I260" s="219"/>
      <c r="J260" s="226"/>
      <c r="K260" s="219"/>
      <c r="M260" s="220" t="s">
        <v>932</v>
      </c>
      <c r="O260" s="208"/>
    </row>
    <row r="261" spans="1:80" ht="22.5">
      <c r="A261" s="209">
        <v>92</v>
      </c>
      <c r="B261" s="210" t="s">
        <v>933</v>
      </c>
      <c r="C261" s="211" t="s">
        <v>934</v>
      </c>
      <c r="D261" s="212" t="s">
        <v>643</v>
      </c>
      <c r="E261" s="213">
        <v>6</v>
      </c>
      <c r="F261" s="213">
        <v>0</v>
      </c>
      <c r="G261" s="214">
        <f>E261*F261</f>
        <v>0</v>
      </c>
      <c r="H261" s="215">
        <v>0</v>
      </c>
      <c r="I261" s="216">
        <f>E261*H261</f>
        <v>0</v>
      </c>
      <c r="J261" s="215"/>
      <c r="K261" s="216">
        <f>E261*J261</f>
        <v>0</v>
      </c>
      <c r="O261" s="208">
        <v>2</v>
      </c>
      <c r="AA261" s="181">
        <v>12</v>
      </c>
      <c r="AB261" s="181">
        <v>0</v>
      </c>
      <c r="AC261" s="181">
        <v>92</v>
      </c>
      <c r="AZ261" s="181">
        <v>2</v>
      </c>
      <c r="BA261" s="181">
        <f>IF(AZ261=1,G261,0)</f>
        <v>0</v>
      </c>
      <c r="BB261" s="181">
        <f>IF(AZ261=2,G261,0)</f>
        <v>0</v>
      </c>
      <c r="BC261" s="181">
        <f>IF(AZ261=3,G261,0)</f>
        <v>0</v>
      </c>
      <c r="BD261" s="181">
        <f>IF(AZ261=4,G261,0)</f>
        <v>0</v>
      </c>
      <c r="BE261" s="181">
        <f>IF(AZ261=5,G261,0)</f>
        <v>0</v>
      </c>
      <c r="CA261" s="208">
        <v>12</v>
      </c>
      <c r="CB261" s="208">
        <v>0</v>
      </c>
    </row>
    <row r="262" spans="1:15" ht="12.75">
      <c r="A262" s="217"/>
      <c r="B262" s="221"/>
      <c r="C262" s="276" t="s">
        <v>935</v>
      </c>
      <c r="D262" s="277"/>
      <c r="E262" s="222">
        <v>6</v>
      </c>
      <c r="F262" s="223"/>
      <c r="G262" s="224"/>
      <c r="H262" s="225"/>
      <c r="I262" s="219"/>
      <c r="J262" s="226"/>
      <c r="K262" s="219"/>
      <c r="M262" s="220" t="s">
        <v>935</v>
      </c>
      <c r="O262" s="208"/>
    </row>
    <row r="263" spans="1:80" ht="12.75">
      <c r="A263" s="209">
        <v>93</v>
      </c>
      <c r="B263" s="210" t="s">
        <v>936</v>
      </c>
      <c r="C263" s="211" t="s">
        <v>937</v>
      </c>
      <c r="D263" s="212" t="s">
        <v>938</v>
      </c>
      <c r="E263" s="213">
        <v>30</v>
      </c>
      <c r="F263" s="213">
        <v>0</v>
      </c>
      <c r="G263" s="214">
        <f>E263*F263</f>
        <v>0</v>
      </c>
      <c r="H263" s="215">
        <v>0</v>
      </c>
      <c r="I263" s="216">
        <f>E263*H263</f>
        <v>0</v>
      </c>
      <c r="J263" s="215"/>
      <c r="K263" s="216">
        <f>E263*J263</f>
        <v>0</v>
      </c>
      <c r="O263" s="208">
        <v>2</v>
      </c>
      <c r="AA263" s="181">
        <v>10</v>
      </c>
      <c r="AB263" s="181">
        <v>0</v>
      </c>
      <c r="AC263" s="181">
        <v>8</v>
      </c>
      <c r="AZ263" s="181">
        <v>5</v>
      </c>
      <c r="BA263" s="181">
        <f>IF(AZ263=1,G263,0)</f>
        <v>0</v>
      </c>
      <c r="BB263" s="181">
        <f>IF(AZ263=2,G263,0)</f>
        <v>0</v>
      </c>
      <c r="BC263" s="181">
        <f>IF(AZ263=3,G263,0)</f>
        <v>0</v>
      </c>
      <c r="BD263" s="181">
        <f>IF(AZ263=4,G263,0)</f>
        <v>0</v>
      </c>
      <c r="BE263" s="181">
        <f>IF(AZ263=5,G263,0)</f>
        <v>0</v>
      </c>
      <c r="CA263" s="208">
        <v>10</v>
      </c>
      <c r="CB263" s="208">
        <v>0</v>
      </c>
    </row>
    <row r="264" spans="1:15" ht="12.75">
      <c r="A264" s="217"/>
      <c r="B264" s="221"/>
      <c r="C264" s="276" t="s">
        <v>939</v>
      </c>
      <c r="D264" s="277"/>
      <c r="E264" s="222">
        <v>30</v>
      </c>
      <c r="F264" s="223"/>
      <c r="G264" s="224"/>
      <c r="H264" s="225"/>
      <c r="I264" s="219"/>
      <c r="J264" s="226"/>
      <c r="K264" s="219"/>
      <c r="M264" s="220">
        <v>30</v>
      </c>
      <c r="O264" s="208"/>
    </row>
    <row r="265" spans="1:57" ht="12.75">
      <c r="A265" s="227"/>
      <c r="B265" s="228" t="s">
        <v>590</v>
      </c>
      <c r="C265" s="229" t="s">
        <v>913</v>
      </c>
      <c r="D265" s="230"/>
      <c r="E265" s="231"/>
      <c r="F265" s="232"/>
      <c r="G265" s="233">
        <f>SUM(G246:G264)</f>
        <v>0</v>
      </c>
      <c r="H265" s="234"/>
      <c r="I265" s="235">
        <f>SUM(I246:I264)</f>
        <v>0</v>
      </c>
      <c r="J265" s="234"/>
      <c r="K265" s="235">
        <f>SUM(K246:K264)</f>
        <v>0</v>
      </c>
      <c r="O265" s="208">
        <v>4</v>
      </c>
      <c r="BA265" s="236">
        <f>SUM(BA246:BA264)</f>
        <v>0</v>
      </c>
      <c r="BB265" s="236">
        <f>SUM(BB246:BB264)</f>
        <v>0</v>
      </c>
      <c r="BC265" s="236">
        <f>SUM(BC246:BC264)</f>
        <v>0</v>
      </c>
      <c r="BD265" s="236">
        <f>SUM(BD246:BD264)</f>
        <v>0</v>
      </c>
      <c r="BE265" s="236">
        <f>SUM(BE246:BE264)</f>
        <v>0</v>
      </c>
    </row>
    <row r="266" spans="1:15" ht="12.75">
      <c r="A266" s="198" t="s">
        <v>586</v>
      </c>
      <c r="B266" s="199" t="s">
        <v>940</v>
      </c>
      <c r="C266" s="200" t="s">
        <v>941</v>
      </c>
      <c r="D266" s="201"/>
      <c r="E266" s="202"/>
      <c r="F266" s="202"/>
      <c r="G266" s="203"/>
      <c r="H266" s="204"/>
      <c r="I266" s="205"/>
      <c r="J266" s="206"/>
      <c r="K266" s="207"/>
      <c r="O266" s="208">
        <v>1</v>
      </c>
    </row>
    <row r="267" spans="1:80" ht="12.75">
      <c r="A267" s="209">
        <v>94</v>
      </c>
      <c r="B267" s="210" t="s">
        <v>943</v>
      </c>
      <c r="C267" s="211" t="s">
        <v>944</v>
      </c>
      <c r="D267" s="212" t="s">
        <v>657</v>
      </c>
      <c r="E267" s="213">
        <v>27</v>
      </c>
      <c r="F267" s="213">
        <v>0</v>
      </c>
      <c r="G267" s="214">
        <f>E267*F267</f>
        <v>0</v>
      </c>
      <c r="H267" s="215">
        <v>0</v>
      </c>
      <c r="I267" s="216">
        <f>E267*H267</f>
        <v>0</v>
      </c>
      <c r="J267" s="215">
        <v>0</v>
      </c>
      <c r="K267" s="216">
        <f>E267*J267</f>
        <v>0</v>
      </c>
      <c r="O267" s="208">
        <v>2</v>
      </c>
      <c r="AA267" s="181">
        <v>1</v>
      </c>
      <c r="AB267" s="181">
        <v>7</v>
      </c>
      <c r="AC267" s="181">
        <v>7</v>
      </c>
      <c r="AZ267" s="181">
        <v>2</v>
      </c>
      <c r="BA267" s="181">
        <f>IF(AZ267=1,G267,0)</f>
        <v>0</v>
      </c>
      <c r="BB267" s="181">
        <f>IF(AZ267=2,G267,0)</f>
        <v>0</v>
      </c>
      <c r="BC267" s="181">
        <f>IF(AZ267=3,G267,0)</f>
        <v>0</v>
      </c>
      <c r="BD267" s="181">
        <f>IF(AZ267=4,G267,0)</f>
        <v>0</v>
      </c>
      <c r="BE267" s="181">
        <f>IF(AZ267=5,G267,0)</f>
        <v>0</v>
      </c>
      <c r="CA267" s="208">
        <v>1</v>
      </c>
      <c r="CB267" s="208">
        <v>7</v>
      </c>
    </row>
    <row r="268" spans="1:15" ht="12.75">
      <c r="A268" s="217"/>
      <c r="B268" s="221"/>
      <c r="C268" s="276" t="s">
        <v>945</v>
      </c>
      <c r="D268" s="277"/>
      <c r="E268" s="222">
        <v>27</v>
      </c>
      <c r="F268" s="223"/>
      <c r="G268" s="224"/>
      <c r="H268" s="225"/>
      <c r="I268" s="219"/>
      <c r="J268" s="226"/>
      <c r="K268" s="219"/>
      <c r="M268" s="220">
        <v>27</v>
      </c>
      <c r="O268" s="208"/>
    </row>
    <row r="269" spans="1:80" ht="12.75">
      <c r="A269" s="209">
        <v>95</v>
      </c>
      <c r="B269" s="210" t="s">
        <v>946</v>
      </c>
      <c r="C269" s="211" t="s">
        <v>947</v>
      </c>
      <c r="D269" s="212" t="s">
        <v>657</v>
      </c>
      <c r="E269" s="213">
        <v>27</v>
      </c>
      <c r="F269" s="213">
        <v>0</v>
      </c>
      <c r="G269" s="214">
        <f>E269*F269</f>
        <v>0</v>
      </c>
      <c r="H269" s="215">
        <v>0</v>
      </c>
      <c r="I269" s="216">
        <f>E269*H269</f>
        <v>0</v>
      </c>
      <c r="J269" s="215">
        <v>0</v>
      </c>
      <c r="K269" s="216">
        <f>E269*J269</f>
        <v>0</v>
      </c>
      <c r="O269" s="208">
        <v>2</v>
      </c>
      <c r="AA269" s="181">
        <v>1</v>
      </c>
      <c r="AB269" s="181">
        <v>7</v>
      </c>
      <c r="AC269" s="181">
        <v>7</v>
      </c>
      <c r="AZ269" s="181">
        <v>2</v>
      </c>
      <c r="BA269" s="181">
        <f>IF(AZ269=1,G269,0)</f>
        <v>0</v>
      </c>
      <c r="BB269" s="181">
        <f>IF(AZ269=2,G269,0)</f>
        <v>0</v>
      </c>
      <c r="BC269" s="181">
        <f>IF(AZ269=3,G269,0)</f>
        <v>0</v>
      </c>
      <c r="BD269" s="181">
        <f>IF(AZ269=4,G269,0)</f>
        <v>0</v>
      </c>
      <c r="BE269" s="181">
        <f>IF(AZ269=5,G269,0)</f>
        <v>0</v>
      </c>
      <c r="CA269" s="208">
        <v>1</v>
      </c>
      <c r="CB269" s="208">
        <v>7</v>
      </c>
    </row>
    <row r="270" spans="1:15" ht="12.75">
      <c r="A270" s="217"/>
      <c r="B270" s="221"/>
      <c r="C270" s="276" t="s">
        <v>945</v>
      </c>
      <c r="D270" s="277"/>
      <c r="E270" s="222">
        <v>27</v>
      </c>
      <c r="F270" s="223"/>
      <c r="G270" s="224"/>
      <c r="H270" s="225"/>
      <c r="I270" s="219"/>
      <c r="J270" s="226"/>
      <c r="K270" s="219"/>
      <c r="M270" s="220">
        <v>27</v>
      </c>
      <c r="O270" s="208"/>
    </row>
    <row r="271" spans="1:80" ht="12.75">
      <c r="A271" s="209">
        <v>96</v>
      </c>
      <c r="B271" s="210" t="s">
        <v>948</v>
      </c>
      <c r="C271" s="211" t="s">
        <v>949</v>
      </c>
      <c r="D271" s="212" t="s">
        <v>657</v>
      </c>
      <c r="E271" s="213">
        <v>6</v>
      </c>
      <c r="F271" s="213">
        <v>0</v>
      </c>
      <c r="G271" s="214">
        <f>E271*F271</f>
        <v>0</v>
      </c>
      <c r="H271" s="215">
        <v>0</v>
      </c>
      <c r="I271" s="216">
        <f>E271*H271</f>
        <v>0</v>
      </c>
      <c r="J271" s="215">
        <v>0</v>
      </c>
      <c r="K271" s="216">
        <f>E271*J271</f>
        <v>0</v>
      </c>
      <c r="O271" s="208">
        <v>2</v>
      </c>
      <c r="AA271" s="181">
        <v>1</v>
      </c>
      <c r="AB271" s="181">
        <v>7</v>
      </c>
      <c r="AC271" s="181">
        <v>7</v>
      </c>
      <c r="AZ271" s="181">
        <v>2</v>
      </c>
      <c r="BA271" s="181">
        <f>IF(AZ271=1,G271,0)</f>
        <v>0</v>
      </c>
      <c r="BB271" s="181">
        <f>IF(AZ271=2,G271,0)</f>
        <v>0</v>
      </c>
      <c r="BC271" s="181">
        <f>IF(AZ271=3,G271,0)</f>
        <v>0</v>
      </c>
      <c r="BD271" s="181">
        <f>IF(AZ271=4,G271,0)</f>
        <v>0</v>
      </c>
      <c r="BE271" s="181">
        <f>IF(AZ271=5,G271,0)</f>
        <v>0</v>
      </c>
      <c r="CA271" s="208">
        <v>1</v>
      </c>
      <c r="CB271" s="208">
        <v>7</v>
      </c>
    </row>
    <row r="272" spans="1:15" ht="12.75">
      <c r="A272" s="217"/>
      <c r="B272" s="221"/>
      <c r="C272" s="276" t="s">
        <v>950</v>
      </c>
      <c r="D272" s="277"/>
      <c r="E272" s="222">
        <v>6</v>
      </c>
      <c r="F272" s="223"/>
      <c r="G272" s="224"/>
      <c r="H272" s="225"/>
      <c r="I272" s="219"/>
      <c r="J272" s="226"/>
      <c r="K272" s="219"/>
      <c r="M272" s="220">
        <v>6</v>
      </c>
      <c r="O272" s="208"/>
    </row>
    <row r="273" spans="1:80" ht="12.75">
      <c r="A273" s="209">
        <v>97</v>
      </c>
      <c r="B273" s="210" t="s">
        <v>951</v>
      </c>
      <c r="C273" s="211" t="s">
        <v>952</v>
      </c>
      <c r="D273" s="212" t="s">
        <v>657</v>
      </c>
      <c r="E273" s="213">
        <v>4</v>
      </c>
      <c r="F273" s="213">
        <v>0</v>
      </c>
      <c r="G273" s="214">
        <f>E273*F273</f>
        <v>0</v>
      </c>
      <c r="H273" s="215">
        <v>0</v>
      </c>
      <c r="I273" s="216">
        <f>E273*H273</f>
        <v>0</v>
      </c>
      <c r="J273" s="215">
        <v>0</v>
      </c>
      <c r="K273" s="216">
        <f>E273*J273</f>
        <v>0</v>
      </c>
      <c r="O273" s="208">
        <v>2</v>
      </c>
      <c r="AA273" s="181">
        <v>1</v>
      </c>
      <c r="AB273" s="181">
        <v>7</v>
      </c>
      <c r="AC273" s="181">
        <v>7</v>
      </c>
      <c r="AZ273" s="181">
        <v>2</v>
      </c>
      <c r="BA273" s="181">
        <f>IF(AZ273=1,G273,0)</f>
        <v>0</v>
      </c>
      <c r="BB273" s="181">
        <f>IF(AZ273=2,G273,0)</f>
        <v>0</v>
      </c>
      <c r="BC273" s="181">
        <f>IF(AZ273=3,G273,0)</f>
        <v>0</v>
      </c>
      <c r="BD273" s="181">
        <f>IF(AZ273=4,G273,0)</f>
        <v>0</v>
      </c>
      <c r="BE273" s="181">
        <f>IF(AZ273=5,G273,0)</f>
        <v>0</v>
      </c>
      <c r="CA273" s="208">
        <v>1</v>
      </c>
      <c r="CB273" s="208">
        <v>7</v>
      </c>
    </row>
    <row r="274" spans="1:15" ht="12.75">
      <c r="A274" s="217"/>
      <c r="B274" s="221"/>
      <c r="C274" s="276" t="s">
        <v>953</v>
      </c>
      <c r="D274" s="277"/>
      <c r="E274" s="222">
        <v>4</v>
      </c>
      <c r="F274" s="223"/>
      <c r="G274" s="224"/>
      <c r="H274" s="225"/>
      <c r="I274" s="219"/>
      <c r="J274" s="226"/>
      <c r="K274" s="219"/>
      <c r="M274" s="220">
        <v>4</v>
      </c>
      <c r="O274" s="208"/>
    </row>
    <row r="275" spans="1:80" ht="12.75">
      <c r="A275" s="209">
        <v>98</v>
      </c>
      <c r="B275" s="210" t="s">
        <v>954</v>
      </c>
      <c r="C275" s="211" t="s">
        <v>955</v>
      </c>
      <c r="D275" s="212" t="s">
        <v>657</v>
      </c>
      <c r="E275" s="213">
        <v>1</v>
      </c>
      <c r="F275" s="213">
        <v>0</v>
      </c>
      <c r="G275" s="214">
        <f>E275*F275</f>
        <v>0</v>
      </c>
      <c r="H275" s="215">
        <v>0</v>
      </c>
      <c r="I275" s="216">
        <f>E275*H275</f>
        <v>0</v>
      </c>
      <c r="J275" s="215">
        <v>0</v>
      </c>
      <c r="K275" s="216">
        <f>E275*J275</f>
        <v>0</v>
      </c>
      <c r="O275" s="208">
        <v>2</v>
      </c>
      <c r="AA275" s="181">
        <v>1</v>
      </c>
      <c r="AB275" s="181">
        <v>7</v>
      </c>
      <c r="AC275" s="181">
        <v>7</v>
      </c>
      <c r="AZ275" s="181">
        <v>2</v>
      </c>
      <c r="BA275" s="181">
        <f>IF(AZ275=1,G275,0)</f>
        <v>0</v>
      </c>
      <c r="BB275" s="181">
        <f>IF(AZ275=2,G275,0)</f>
        <v>0</v>
      </c>
      <c r="BC275" s="181">
        <f>IF(AZ275=3,G275,0)</f>
        <v>0</v>
      </c>
      <c r="BD275" s="181">
        <f>IF(AZ275=4,G275,0)</f>
        <v>0</v>
      </c>
      <c r="BE275" s="181">
        <f>IF(AZ275=5,G275,0)</f>
        <v>0</v>
      </c>
      <c r="CA275" s="208">
        <v>1</v>
      </c>
      <c r="CB275" s="208">
        <v>7</v>
      </c>
    </row>
    <row r="276" spans="1:15" ht="12.75">
      <c r="A276" s="217"/>
      <c r="B276" s="221"/>
      <c r="C276" s="276" t="s">
        <v>587</v>
      </c>
      <c r="D276" s="277"/>
      <c r="E276" s="222">
        <v>1</v>
      </c>
      <c r="F276" s="223"/>
      <c r="G276" s="224"/>
      <c r="H276" s="225"/>
      <c r="I276" s="219"/>
      <c r="J276" s="226"/>
      <c r="K276" s="219"/>
      <c r="M276" s="220">
        <v>1</v>
      </c>
      <c r="O276" s="208"/>
    </row>
    <row r="277" spans="1:80" ht="12.75">
      <c r="A277" s="209">
        <v>99</v>
      </c>
      <c r="B277" s="210" t="s">
        <v>956</v>
      </c>
      <c r="C277" s="211" t="s">
        <v>957</v>
      </c>
      <c r="D277" s="212" t="s">
        <v>657</v>
      </c>
      <c r="E277" s="213">
        <v>27</v>
      </c>
      <c r="F277" s="213">
        <v>0</v>
      </c>
      <c r="G277" s="214">
        <f>E277*F277</f>
        <v>0</v>
      </c>
      <c r="H277" s="215">
        <v>0</v>
      </c>
      <c r="I277" s="216">
        <f>E277*H277</f>
        <v>0</v>
      </c>
      <c r="J277" s="215">
        <v>0</v>
      </c>
      <c r="K277" s="216">
        <f>E277*J277</f>
        <v>0</v>
      </c>
      <c r="O277" s="208">
        <v>2</v>
      </c>
      <c r="AA277" s="181">
        <v>1</v>
      </c>
      <c r="AB277" s="181">
        <v>7</v>
      </c>
      <c r="AC277" s="181">
        <v>7</v>
      </c>
      <c r="AZ277" s="181">
        <v>2</v>
      </c>
      <c r="BA277" s="181">
        <f>IF(AZ277=1,G277,0)</f>
        <v>0</v>
      </c>
      <c r="BB277" s="181">
        <f>IF(AZ277=2,G277,0)</f>
        <v>0</v>
      </c>
      <c r="BC277" s="181">
        <f>IF(AZ277=3,G277,0)</f>
        <v>0</v>
      </c>
      <c r="BD277" s="181">
        <f>IF(AZ277=4,G277,0)</f>
        <v>0</v>
      </c>
      <c r="BE277" s="181">
        <f>IF(AZ277=5,G277,0)</f>
        <v>0</v>
      </c>
      <c r="CA277" s="208">
        <v>1</v>
      </c>
      <c r="CB277" s="208">
        <v>7</v>
      </c>
    </row>
    <row r="278" spans="1:15" ht="12.75">
      <c r="A278" s="217"/>
      <c r="B278" s="221"/>
      <c r="C278" s="276" t="s">
        <v>945</v>
      </c>
      <c r="D278" s="277"/>
      <c r="E278" s="222">
        <v>27</v>
      </c>
      <c r="F278" s="223"/>
      <c r="G278" s="224"/>
      <c r="H278" s="225"/>
      <c r="I278" s="219"/>
      <c r="J278" s="226"/>
      <c r="K278" s="219"/>
      <c r="M278" s="220">
        <v>27</v>
      </c>
      <c r="O278" s="208"/>
    </row>
    <row r="279" spans="1:80" ht="12.75">
      <c r="A279" s="209">
        <v>100</v>
      </c>
      <c r="B279" s="210" t="s">
        <v>958</v>
      </c>
      <c r="C279" s="211" t="s">
        <v>959</v>
      </c>
      <c r="D279" s="212" t="s">
        <v>657</v>
      </c>
      <c r="E279" s="213">
        <v>8</v>
      </c>
      <c r="F279" s="213">
        <v>0</v>
      </c>
      <c r="G279" s="214">
        <f>E279*F279</f>
        <v>0</v>
      </c>
      <c r="H279" s="215">
        <v>0</v>
      </c>
      <c r="I279" s="216">
        <f>E279*H279</f>
        <v>0</v>
      </c>
      <c r="J279" s="215">
        <v>0</v>
      </c>
      <c r="K279" s="216">
        <f>E279*J279</f>
        <v>0</v>
      </c>
      <c r="O279" s="208">
        <v>2</v>
      </c>
      <c r="AA279" s="181">
        <v>1</v>
      </c>
      <c r="AB279" s="181">
        <v>7</v>
      </c>
      <c r="AC279" s="181">
        <v>7</v>
      </c>
      <c r="AZ279" s="181">
        <v>2</v>
      </c>
      <c r="BA279" s="181">
        <f>IF(AZ279=1,G279,0)</f>
        <v>0</v>
      </c>
      <c r="BB279" s="181">
        <f>IF(AZ279=2,G279,0)</f>
        <v>0</v>
      </c>
      <c r="BC279" s="181">
        <f>IF(AZ279=3,G279,0)</f>
        <v>0</v>
      </c>
      <c r="BD279" s="181">
        <f>IF(AZ279=4,G279,0)</f>
        <v>0</v>
      </c>
      <c r="BE279" s="181">
        <f>IF(AZ279=5,G279,0)</f>
        <v>0</v>
      </c>
      <c r="CA279" s="208">
        <v>1</v>
      </c>
      <c r="CB279" s="208">
        <v>7</v>
      </c>
    </row>
    <row r="280" spans="1:15" ht="12.75">
      <c r="A280" s="217"/>
      <c r="B280" s="221"/>
      <c r="C280" s="276" t="s">
        <v>960</v>
      </c>
      <c r="D280" s="277"/>
      <c r="E280" s="222">
        <v>8</v>
      </c>
      <c r="F280" s="223"/>
      <c r="G280" s="224"/>
      <c r="H280" s="225"/>
      <c r="I280" s="219"/>
      <c r="J280" s="226"/>
      <c r="K280" s="219"/>
      <c r="M280" s="220">
        <v>8</v>
      </c>
      <c r="O280" s="208"/>
    </row>
    <row r="281" spans="1:80" ht="12.75">
      <c r="A281" s="209">
        <v>101</v>
      </c>
      <c r="B281" s="210" t="s">
        <v>961</v>
      </c>
      <c r="C281" s="211" t="s">
        <v>962</v>
      </c>
      <c r="D281" s="212" t="s">
        <v>657</v>
      </c>
      <c r="E281" s="213">
        <v>4</v>
      </c>
      <c r="F281" s="213">
        <v>0</v>
      </c>
      <c r="G281" s="214">
        <f>E281*F281</f>
        <v>0</v>
      </c>
      <c r="H281" s="215">
        <v>0</v>
      </c>
      <c r="I281" s="216">
        <f>E281*H281</f>
        <v>0</v>
      </c>
      <c r="J281" s="215">
        <v>0</v>
      </c>
      <c r="K281" s="216">
        <f>E281*J281</f>
        <v>0</v>
      </c>
      <c r="O281" s="208">
        <v>2</v>
      </c>
      <c r="AA281" s="181">
        <v>1</v>
      </c>
      <c r="AB281" s="181">
        <v>7</v>
      </c>
      <c r="AC281" s="181">
        <v>7</v>
      </c>
      <c r="AZ281" s="181">
        <v>2</v>
      </c>
      <c r="BA281" s="181">
        <f>IF(AZ281=1,G281,0)</f>
        <v>0</v>
      </c>
      <c r="BB281" s="181">
        <f>IF(AZ281=2,G281,0)</f>
        <v>0</v>
      </c>
      <c r="BC281" s="181">
        <f>IF(AZ281=3,G281,0)</f>
        <v>0</v>
      </c>
      <c r="BD281" s="181">
        <f>IF(AZ281=4,G281,0)</f>
        <v>0</v>
      </c>
      <c r="BE281" s="181">
        <f>IF(AZ281=5,G281,0)</f>
        <v>0</v>
      </c>
      <c r="CA281" s="208">
        <v>1</v>
      </c>
      <c r="CB281" s="208">
        <v>7</v>
      </c>
    </row>
    <row r="282" spans="1:15" ht="12.75">
      <c r="A282" s="217"/>
      <c r="B282" s="221"/>
      <c r="C282" s="276" t="s">
        <v>953</v>
      </c>
      <c r="D282" s="277"/>
      <c r="E282" s="222">
        <v>4</v>
      </c>
      <c r="F282" s="223"/>
      <c r="G282" s="224"/>
      <c r="H282" s="225"/>
      <c r="I282" s="219"/>
      <c r="J282" s="226"/>
      <c r="K282" s="219"/>
      <c r="M282" s="220">
        <v>4</v>
      </c>
      <c r="O282" s="208"/>
    </row>
    <row r="283" spans="1:80" ht="12.75">
      <c r="A283" s="209">
        <v>102</v>
      </c>
      <c r="B283" s="210" t="s">
        <v>963</v>
      </c>
      <c r="C283" s="211" t="s">
        <v>964</v>
      </c>
      <c r="D283" s="212" t="s">
        <v>657</v>
      </c>
      <c r="E283" s="213">
        <v>4</v>
      </c>
      <c r="F283" s="213">
        <v>0</v>
      </c>
      <c r="G283" s="214">
        <f>E283*F283</f>
        <v>0</v>
      </c>
      <c r="H283" s="215">
        <v>0</v>
      </c>
      <c r="I283" s="216">
        <f>E283*H283</f>
        <v>0</v>
      </c>
      <c r="J283" s="215">
        <v>0</v>
      </c>
      <c r="K283" s="216">
        <f>E283*J283</f>
        <v>0</v>
      </c>
      <c r="O283" s="208">
        <v>2</v>
      </c>
      <c r="AA283" s="181">
        <v>1</v>
      </c>
      <c r="AB283" s="181">
        <v>7</v>
      </c>
      <c r="AC283" s="181">
        <v>7</v>
      </c>
      <c r="AZ283" s="181">
        <v>2</v>
      </c>
      <c r="BA283" s="181">
        <f>IF(AZ283=1,G283,0)</f>
        <v>0</v>
      </c>
      <c r="BB283" s="181">
        <f>IF(AZ283=2,G283,0)</f>
        <v>0</v>
      </c>
      <c r="BC283" s="181">
        <f>IF(AZ283=3,G283,0)</f>
        <v>0</v>
      </c>
      <c r="BD283" s="181">
        <f>IF(AZ283=4,G283,0)</f>
        <v>0</v>
      </c>
      <c r="BE283" s="181">
        <f>IF(AZ283=5,G283,0)</f>
        <v>0</v>
      </c>
      <c r="CA283" s="208">
        <v>1</v>
      </c>
      <c r="CB283" s="208">
        <v>7</v>
      </c>
    </row>
    <row r="284" spans="1:15" ht="12.75">
      <c r="A284" s="217"/>
      <c r="B284" s="221"/>
      <c r="C284" s="276" t="s">
        <v>953</v>
      </c>
      <c r="D284" s="277"/>
      <c r="E284" s="222">
        <v>4</v>
      </c>
      <c r="F284" s="223"/>
      <c r="G284" s="224"/>
      <c r="H284" s="225"/>
      <c r="I284" s="219"/>
      <c r="J284" s="226"/>
      <c r="K284" s="219"/>
      <c r="M284" s="220">
        <v>4</v>
      </c>
      <c r="O284" s="208"/>
    </row>
    <row r="285" spans="1:80" ht="12.75">
      <c r="A285" s="209">
        <v>103</v>
      </c>
      <c r="B285" s="210" t="s">
        <v>965</v>
      </c>
      <c r="C285" s="211" t="s">
        <v>966</v>
      </c>
      <c r="D285" s="212" t="s">
        <v>657</v>
      </c>
      <c r="E285" s="213">
        <v>2</v>
      </c>
      <c r="F285" s="213">
        <v>0</v>
      </c>
      <c r="G285" s="214">
        <f>E285*F285</f>
        <v>0</v>
      </c>
      <c r="H285" s="215">
        <v>0</v>
      </c>
      <c r="I285" s="216">
        <f>E285*H285</f>
        <v>0</v>
      </c>
      <c r="J285" s="215">
        <v>0</v>
      </c>
      <c r="K285" s="216">
        <f>E285*J285</f>
        <v>0</v>
      </c>
      <c r="O285" s="208">
        <v>2</v>
      </c>
      <c r="AA285" s="181">
        <v>1</v>
      </c>
      <c r="AB285" s="181">
        <v>7</v>
      </c>
      <c r="AC285" s="181">
        <v>7</v>
      </c>
      <c r="AZ285" s="181">
        <v>2</v>
      </c>
      <c r="BA285" s="181">
        <f>IF(AZ285=1,G285,0)</f>
        <v>0</v>
      </c>
      <c r="BB285" s="181">
        <f>IF(AZ285=2,G285,0)</f>
        <v>0</v>
      </c>
      <c r="BC285" s="181">
        <f>IF(AZ285=3,G285,0)</f>
        <v>0</v>
      </c>
      <c r="BD285" s="181">
        <f>IF(AZ285=4,G285,0)</f>
        <v>0</v>
      </c>
      <c r="BE285" s="181">
        <f>IF(AZ285=5,G285,0)</f>
        <v>0</v>
      </c>
      <c r="CA285" s="208">
        <v>1</v>
      </c>
      <c r="CB285" s="208">
        <v>7</v>
      </c>
    </row>
    <row r="286" spans="1:15" ht="12.75">
      <c r="A286" s="217"/>
      <c r="B286" s="221"/>
      <c r="C286" s="276" t="s">
        <v>659</v>
      </c>
      <c r="D286" s="277"/>
      <c r="E286" s="222">
        <v>2</v>
      </c>
      <c r="F286" s="223"/>
      <c r="G286" s="224"/>
      <c r="H286" s="225"/>
      <c r="I286" s="219"/>
      <c r="J286" s="226"/>
      <c r="K286" s="219"/>
      <c r="M286" s="220">
        <v>2</v>
      </c>
      <c r="O286" s="208"/>
    </row>
    <row r="287" spans="1:80" ht="12.75">
      <c r="A287" s="209">
        <v>104</v>
      </c>
      <c r="B287" s="210" t="s">
        <v>967</v>
      </c>
      <c r="C287" s="211" t="s">
        <v>968</v>
      </c>
      <c r="D287" s="212" t="s">
        <v>517</v>
      </c>
      <c r="E287" s="213">
        <v>1077.888</v>
      </c>
      <c r="F287" s="213">
        <v>0</v>
      </c>
      <c r="G287" s="214">
        <f>E287*F287</f>
        <v>0</v>
      </c>
      <c r="H287" s="215">
        <v>0</v>
      </c>
      <c r="I287" s="216">
        <f>E287*H287</f>
        <v>0</v>
      </c>
      <c r="J287" s="215">
        <v>0</v>
      </c>
      <c r="K287" s="216">
        <f>E287*J287</f>
        <v>0</v>
      </c>
      <c r="O287" s="208">
        <v>2</v>
      </c>
      <c r="AA287" s="181">
        <v>1</v>
      </c>
      <c r="AB287" s="181">
        <v>7</v>
      </c>
      <c r="AC287" s="181">
        <v>7</v>
      </c>
      <c r="AZ287" s="181">
        <v>2</v>
      </c>
      <c r="BA287" s="181">
        <f>IF(AZ287=1,G287,0)</f>
        <v>0</v>
      </c>
      <c r="BB287" s="181">
        <f>IF(AZ287=2,G287,0)</f>
        <v>0</v>
      </c>
      <c r="BC287" s="181">
        <f>IF(AZ287=3,G287,0)</f>
        <v>0</v>
      </c>
      <c r="BD287" s="181">
        <f>IF(AZ287=4,G287,0)</f>
        <v>0</v>
      </c>
      <c r="BE287" s="181">
        <f>IF(AZ287=5,G287,0)</f>
        <v>0</v>
      </c>
      <c r="CA287" s="208">
        <v>1</v>
      </c>
      <c r="CB287" s="208">
        <v>7</v>
      </c>
    </row>
    <row r="288" spans="1:80" ht="12.75">
      <c r="A288" s="209">
        <v>105</v>
      </c>
      <c r="B288" s="210" t="s">
        <v>969</v>
      </c>
      <c r="C288" s="211" t="s">
        <v>970</v>
      </c>
      <c r="D288" s="212" t="s">
        <v>657</v>
      </c>
      <c r="E288" s="213">
        <v>1</v>
      </c>
      <c r="F288" s="213">
        <v>0</v>
      </c>
      <c r="G288" s="214">
        <f>E288*F288</f>
        <v>0</v>
      </c>
      <c r="H288" s="215">
        <v>0</v>
      </c>
      <c r="I288" s="216">
        <f>E288*H288</f>
        <v>0</v>
      </c>
      <c r="J288" s="215"/>
      <c r="K288" s="216">
        <f>E288*J288</f>
        <v>0</v>
      </c>
      <c r="O288" s="208">
        <v>2</v>
      </c>
      <c r="AA288" s="181">
        <v>12</v>
      </c>
      <c r="AB288" s="181">
        <v>0</v>
      </c>
      <c r="AC288" s="181">
        <v>105</v>
      </c>
      <c r="AZ288" s="181">
        <v>2</v>
      </c>
      <c r="BA288" s="181">
        <f>IF(AZ288=1,G288,0)</f>
        <v>0</v>
      </c>
      <c r="BB288" s="181">
        <f>IF(AZ288=2,G288,0)</f>
        <v>0</v>
      </c>
      <c r="BC288" s="181">
        <f>IF(AZ288=3,G288,0)</f>
        <v>0</v>
      </c>
      <c r="BD288" s="181">
        <f>IF(AZ288=4,G288,0)</f>
        <v>0</v>
      </c>
      <c r="BE288" s="181">
        <f>IF(AZ288=5,G288,0)</f>
        <v>0</v>
      </c>
      <c r="CA288" s="208">
        <v>12</v>
      </c>
      <c r="CB288" s="208">
        <v>0</v>
      </c>
    </row>
    <row r="289" spans="1:15" ht="12.75">
      <c r="A289" s="217"/>
      <c r="B289" s="221"/>
      <c r="C289" s="276" t="s">
        <v>587</v>
      </c>
      <c r="D289" s="277"/>
      <c r="E289" s="222">
        <v>1</v>
      </c>
      <c r="F289" s="223"/>
      <c r="G289" s="224"/>
      <c r="H289" s="225"/>
      <c r="I289" s="219"/>
      <c r="J289" s="226"/>
      <c r="K289" s="219"/>
      <c r="M289" s="220">
        <v>1</v>
      </c>
      <c r="O289" s="208"/>
    </row>
    <row r="290" spans="1:80" ht="22.5">
      <c r="A290" s="209">
        <v>106</v>
      </c>
      <c r="B290" s="210" t="s">
        <v>971</v>
      </c>
      <c r="C290" s="211" t="s">
        <v>972</v>
      </c>
      <c r="D290" s="212" t="s">
        <v>657</v>
      </c>
      <c r="E290" s="213">
        <v>4</v>
      </c>
      <c r="F290" s="213">
        <v>0</v>
      </c>
      <c r="G290" s="214">
        <f>E290*F290</f>
        <v>0</v>
      </c>
      <c r="H290" s="215">
        <v>0</v>
      </c>
      <c r="I290" s="216">
        <f>E290*H290</f>
        <v>0</v>
      </c>
      <c r="J290" s="215"/>
      <c r="K290" s="216">
        <f>E290*J290</f>
        <v>0</v>
      </c>
      <c r="O290" s="208">
        <v>2</v>
      </c>
      <c r="AA290" s="181">
        <v>12</v>
      </c>
      <c r="AB290" s="181">
        <v>0</v>
      </c>
      <c r="AC290" s="181">
        <v>106</v>
      </c>
      <c r="AZ290" s="181">
        <v>2</v>
      </c>
      <c r="BA290" s="181">
        <f>IF(AZ290=1,G290,0)</f>
        <v>0</v>
      </c>
      <c r="BB290" s="181">
        <f>IF(AZ290=2,G290,0)</f>
        <v>0</v>
      </c>
      <c r="BC290" s="181">
        <f>IF(AZ290=3,G290,0)</f>
        <v>0</v>
      </c>
      <c r="BD290" s="181">
        <f>IF(AZ290=4,G290,0)</f>
        <v>0</v>
      </c>
      <c r="BE290" s="181">
        <f>IF(AZ290=5,G290,0)</f>
        <v>0</v>
      </c>
      <c r="CA290" s="208">
        <v>12</v>
      </c>
      <c r="CB290" s="208">
        <v>0</v>
      </c>
    </row>
    <row r="291" spans="1:15" ht="12.75">
      <c r="A291" s="217"/>
      <c r="B291" s="221"/>
      <c r="C291" s="276" t="s">
        <v>953</v>
      </c>
      <c r="D291" s="277"/>
      <c r="E291" s="222">
        <v>4</v>
      </c>
      <c r="F291" s="223"/>
      <c r="G291" s="224"/>
      <c r="H291" s="225"/>
      <c r="I291" s="219"/>
      <c r="J291" s="226"/>
      <c r="K291" s="219"/>
      <c r="M291" s="220">
        <v>4</v>
      </c>
      <c r="O291" s="208"/>
    </row>
    <row r="292" spans="1:80" ht="22.5">
      <c r="A292" s="209">
        <v>107</v>
      </c>
      <c r="B292" s="210" t="s">
        <v>973</v>
      </c>
      <c r="C292" s="211" t="s">
        <v>974</v>
      </c>
      <c r="D292" s="212" t="s">
        <v>657</v>
      </c>
      <c r="E292" s="213">
        <v>1</v>
      </c>
      <c r="F292" s="213">
        <v>0</v>
      </c>
      <c r="G292" s="214">
        <f>E292*F292</f>
        <v>0</v>
      </c>
      <c r="H292" s="215">
        <v>0</v>
      </c>
      <c r="I292" s="216">
        <f>E292*H292</f>
        <v>0</v>
      </c>
      <c r="J292" s="215"/>
      <c r="K292" s="216">
        <f>E292*J292</f>
        <v>0</v>
      </c>
      <c r="O292" s="208">
        <v>2</v>
      </c>
      <c r="AA292" s="181">
        <v>12</v>
      </c>
      <c r="AB292" s="181">
        <v>0</v>
      </c>
      <c r="AC292" s="181">
        <v>107</v>
      </c>
      <c r="AZ292" s="181">
        <v>2</v>
      </c>
      <c r="BA292" s="181">
        <f>IF(AZ292=1,G292,0)</f>
        <v>0</v>
      </c>
      <c r="BB292" s="181">
        <f>IF(AZ292=2,G292,0)</f>
        <v>0</v>
      </c>
      <c r="BC292" s="181">
        <f>IF(AZ292=3,G292,0)</f>
        <v>0</v>
      </c>
      <c r="BD292" s="181">
        <f>IF(AZ292=4,G292,0)</f>
        <v>0</v>
      </c>
      <c r="BE292" s="181">
        <f>IF(AZ292=5,G292,0)</f>
        <v>0</v>
      </c>
      <c r="CA292" s="208">
        <v>12</v>
      </c>
      <c r="CB292" s="208">
        <v>0</v>
      </c>
    </row>
    <row r="293" spans="1:15" ht="12.75">
      <c r="A293" s="217"/>
      <c r="B293" s="221"/>
      <c r="C293" s="276" t="s">
        <v>587</v>
      </c>
      <c r="D293" s="277"/>
      <c r="E293" s="222">
        <v>1</v>
      </c>
      <c r="F293" s="223"/>
      <c r="G293" s="224"/>
      <c r="H293" s="225"/>
      <c r="I293" s="219"/>
      <c r="J293" s="226"/>
      <c r="K293" s="219"/>
      <c r="M293" s="220">
        <v>1</v>
      </c>
      <c r="O293" s="208"/>
    </row>
    <row r="294" spans="1:80" ht="12.75">
      <c r="A294" s="209">
        <v>108</v>
      </c>
      <c r="B294" s="210" t="s">
        <v>975</v>
      </c>
      <c r="C294" s="211" t="s">
        <v>976</v>
      </c>
      <c r="D294" s="212" t="s">
        <v>657</v>
      </c>
      <c r="E294" s="213">
        <v>27</v>
      </c>
      <c r="F294" s="213">
        <v>0</v>
      </c>
      <c r="G294" s="214">
        <f>E294*F294</f>
        <v>0</v>
      </c>
      <c r="H294" s="215">
        <v>0</v>
      </c>
      <c r="I294" s="216">
        <f>E294*H294</f>
        <v>0</v>
      </c>
      <c r="J294" s="215"/>
      <c r="K294" s="216">
        <f>E294*J294</f>
        <v>0</v>
      </c>
      <c r="O294" s="208">
        <v>2</v>
      </c>
      <c r="AA294" s="181">
        <v>12</v>
      </c>
      <c r="AB294" s="181">
        <v>0</v>
      </c>
      <c r="AC294" s="181">
        <v>108</v>
      </c>
      <c r="AZ294" s="181">
        <v>2</v>
      </c>
      <c r="BA294" s="181">
        <f>IF(AZ294=1,G294,0)</f>
        <v>0</v>
      </c>
      <c r="BB294" s="181">
        <f>IF(AZ294=2,G294,0)</f>
        <v>0</v>
      </c>
      <c r="BC294" s="181">
        <f>IF(AZ294=3,G294,0)</f>
        <v>0</v>
      </c>
      <c r="BD294" s="181">
        <f>IF(AZ294=4,G294,0)</f>
        <v>0</v>
      </c>
      <c r="BE294" s="181">
        <f>IF(AZ294=5,G294,0)</f>
        <v>0</v>
      </c>
      <c r="CA294" s="208">
        <v>12</v>
      </c>
      <c r="CB294" s="208">
        <v>0</v>
      </c>
    </row>
    <row r="295" spans="1:15" ht="12.75">
      <c r="A295" s="217"/>
      <c r="B295" s="221"/>
      <c r="C295" s="276" t="s">
        <v>945</v>
      </c>
      <c r="D295" s="277"/>
      <c r="E295" s="222">
        <v>27</v>
      </c>
      <c r="F295" s="223"/>
      <c r="G295" s="224"/>
      <c r="H295" s="225"/>
      <c r="I295" s="219"/>
      <c r="J295" s="226"/>
      <c r="K295" s="219"/>
      <c r="M295" s="220">
        <v>27</v>
      </c>
      <c r="O295" s="208"/>
    </row>
    <row r="296" spans="1:80" ht="12.75">
      <c r="A296" s="209">
        <v>109</v>
      </c>
      <c r="B296" s="210" t="s">
        <v>977</v>
      </c>
      <c r="C296" s="211" t="s">
        <v>978</v>
      </c>
      <c r="D296" s="212" t="s">
        <v>657</v>
      </c>
      <c r="E296" s="213">
        <v>1</v>
      </c>
      <c r="F296" s="213">
        <v>0</v>
      </c>
      <c r="G296" s="214">
        <f>E296*F296</f>
        <v>0</v>
      </c>
      <c r="H296" s="215">
        <v>0</v>
      </c>
      <c r="I296" s="216">
        <f>E296*H296</f>
        <v>0</v>
      </c>
      <c r="J296" s="215"/>
      <c r="K296" s="216">
        <f>E296*J296</f>
        <v>0</v>
      </c>
      <c r="O296" s="208">
        <v>2</v>
      </c>
      <c r="AA296" s="181">
        <v>12</v>
      </c>
      <c r="AB296" s="181">
        <v>0</v>
      </c>
      <c r="AC296" s="181">
        <v>109</v>
      </c>
      <c r="AZ296" s="181">
        <v>2</v>
      </c>
      <c r="BA296" s="181">
        <f>IF(AZ296=1,G296,0)</f>
        <v>0</v>
      </c>
      <c r="BB296" s="181">
        <f>IF(AZ296=2,G296,0)</f>
        <v>0</v>
      </c>
      <c r="BC296" s="181">
        <f>IF(AZ296=3,G296,0)</f>
        <v>0</v>
      </c>
      <c r="BD296" s="181">
        <f>IF(AZ296=4,G296,0)</f>
        <v>0</v>
      </c>
      <c r="BE296" s="181">
        <f>IF(AZ296=5,G296,0)</f>
        <v>0</v>
      </c>
      <c r="CA296" s="208">
        <v>12</v>
      </c>
      <c r="CB296" s="208">
        <v>0</v>
      </c>
    </row>
    <row r="297" spans="1:15" ht="12.75">
      <c r="A297" s="217"/>
      <c r="B297" s="221"/>
      <c r="C297" s="276" t="s">
        <v>587</v>
      </c>
      <c r="D297" s="277"/>
      <c r="E297" s="222">
        <v>1</v>
      </c>
      <c r="F297" s="223"/>
      <c r="G297" s="224"/>
      <c r="H297" s="225"/>
      <c r="I297" s="219"/>
      <c r="J297" s="226"/>
      <c r="K297" s="219"/>
      <c r="M297" s="220">
        <v>1</v>
      </c>
      <c r="O297" s="208"/>
    </row>
    <row r="298" spans="1:80" ht="22.5">
      <c r="A298" s="209">
        <v>110</v>
      </c>
      <c r="B298" s="210" t="s">
        <v>979</v>
      </c>
      <c r="C298" s="211" t="s">
        <v>980</v>
      </c>
      <c r="D298" s="212" t="s">
        <v>657</v>
      </c>
      <c r="E298" s="213">
        <v>1</v>
      </c>
      <c r="F298" s="213">
        <v>0</v>
      </c>
      <c r="G298" s="214">
        <f>E298*F298</f>
        <v>0</v>
      </c>
      <c r="H298" s="215">
        <v>0</v>
      </c>
      <c r="I298" s="216">
        <f>E298*H298</f>
        <v>0</v>
      </c>
      <c r="J298" s="215"/>
      <c r="K298" s="216">
        <f>E298*J298</f>
        <v>0</v>
      </c>
      <c r="O298" s="208">
        <v>2</v>
      </c>
      <c r="AA298" s="181">
        <v>12</v>
      </c>
      <c r="AB298" s="181">
        <v>0</v>
      </c>
      <c r="AC298" s="181">
        <v>110</v>
      </c>
      <c r="AZ298" s="181">
        <v>2</v>
      </c>
      <c r="BA298" s="181">
        <f>IF(AZ298=1,G298,0)</f>
        <v>0</v>
      </c>
      <c r="BB298" s="181">
        <f>IF(AZ298=2,G298,0)</f>
        <v>0</v>
      </c>
      <c r="BC298" s="181">
        <f>IF(AZ298=3,G298,0)</f>
        <v>0</v>
      </c>
      <c r="BD298" s="181">
        <f>IF(AZ298=4,G298,0)</f>
        <v>0</v>
      </c>
      <c r="BE298" s="181">
        <f>IF(AZ298=5,G298,0)</f>
        <v>0</v>
      </c>
      <c r="CA298" s="208">
        <v>12</v>
      </c>
      <c r="CB298" s="208">
        <v>0</v>
      </c>
    </row>
    <row r="299" spans="1:15" ht="12.75">
      <c r="A299" s="217"/>
      <c r="B299" s="221"/>
      <c r="C299" s="276" t="s">
        <v>587</v>
      </c>
      <c r="D299" s="277"/>
      <c r="E299" s="222">
        <v>1</v>
      </c>
      <c r="F299" s="223"/>
      <c r="G299" s="224"/>
      <c r="H299" s="225"/>
      <c r="I299" s="219"/>
      <c r="J299" s="226"/>
      <c r="K299" s="219"/>
      <c r="M299" s="220">
        <v>1</v>
      </c>
      <c r="O299" s="208"/>
    </row>
    <row r="300" spans="1:80" ht="22.5">
      <c r="A300" s="209">
        <v>111</v>
      </c>
      <c r="B300" s="210" t="s">
        <v>981</v>
      </c>
      <c r="C300" s="211" t="s">
        <v>982</v>
      </c>
      <c r="D300" s="212" t="s">
        <v>657</v>
      </c>
      <c r="E300" s="213">
        <v>1</v>
      </c>
      <c r="F300" s="213">
        <v>0</v>
      </c>
      <c r="G300" s="214">
        <f>E300*F300</f>
        <v>0</v>
      </c>
      <c r="H300" s="215">
        <v>0</v>
      </c>
      <c r="I300" s="216">
        <f>E300*H300</f>
        <v>0</v>
      </c>
      <c r="J300" s="215"/>
      <c r="K300" s="216">
        <f>E300*J300</f>
        <v>0</v>
      </c>
      <c r="O300" s="208">
        <v>2</v>
      </c>
      <c r="AA300" s="181">
        <v>12</v>
      </c>
      <c r="AB300" s="181">
        <v>0</v>
      </c>
      <c r="AC300" s="181">
        <v>111</v>
      </c>
      <c r="AZ300" s="181">
        <v>2</v>
      </c>
      <c r="BA300" s="181">
        <f>IF(AZ300=1,G300,0)</f>
        <v>0</v>
      </c>
      <c r="BB300" s="181">
        <f>IF(AZ300=2,G300,0)</f>
        <v>0</v>
      </c>
      <c r="BC300" s="181">
        <f>IF(AZ300=3,G300,0)</f>
        <v>0</v>
      </c>
      <c r="BD300" s="181">
        <f>IF(AZ300=4,G300,0)</f>
        <v>0</v>
      </c>
      <c r="BE300" s="181">
        <f>IF(AZ300=5,G300,0)</f>
        <v>0</v>
      </c>
      <c r="CA300" s="208">
        <v>12</v>
      </c>
      <c r="CB300" s="208">
        <v>0</v>
      </c>
    </row>
    <row r="301" spans="1:15" ht="12.75">
      <c r="A301" s="217"/>
      <c r="B301" s="221"/>
      <c r="C301" s="276" t="s">
        <v>587</v>
      </c>
      <c r="D301" s="277"/>
      <c r="E301" s="222">
        <v>1</v>
      </c>
      <c r="F301" s="223"/>
      <c r="G301" s="224"/>
      <c r="H301" s="225"/>
      <c r="I301" s="219"/>
      <c r="J301" s="226"/>
      <c r="K301" s="219"/>
      <c r="M301" s="220">
        <v>1</v>
      </c>
      <c r="O301" s="208"/>
    </row>
    <row r="302" spans="1:57" ht="12.75">
      <c r="A302" s="227"/>
      <c r="B302" s="228" t="s">
        <v>590</v>
      </c>
      <c r="C302" s="229" t="s">
        <v>942</v>
      </c>
      <c r="D302" s="230"/>
      <c r="E302" s="231"/>
      <c r="F302" s="232"/>
      <c r="G302" s="233">
        <f>SUM(G266:G301)</f>
        <v>0</v>
      </c>
      <c r="H302" s="234"/>
      <c r="I302" s="235">
        <f>SUM(I266:I301)</f>
        <v>0</v>
      </c>
      <c r="J302" s="234"/>
      <c r="K302" s="235">
        <f>SUM(K266:K301)</f>
        <v>0</v>
      </c>
      <c r="O302" s="208">
        <v>4</v>
      </c>
      <c r="BA302" s="236">
        <f>SUM(BA266:BA301)</f>
        <v>0</v>
      </c>
      <c r="BB302" s="236">
        <f>SUM(BB266:BB301)</f>
        <v>0</v>
      </c>
      <c r="BC302" s="236">
        <f>SUM(BC266:BC301)</f>
        <v>0</v>
      </c>
      <c r="BD302" s="236">
        <f>SUM(BD266:BD301)</f>
        <v>0</v>
      </c>
      <c r="BE302" s="236">
        <f>SUM(BE266:BE301)</f>
        <v>0</v>
      </c>
    </row>
    <row r="303" spans="1:15" ht="12.75">
      <c r="A303" s="198" t="s">
        <v>586</v>
      </c>
      <c r="B303" s="199" t="s">
        <v>983</v>
      </c>
      <c r="C303" s="200" t="s">
        <v>984</v>
      </c>
      <c r="D303" s="201"/>
      <c r="E303" s="202"/>
      <c r="F303" s="202"/>
      <c r="G303" s="203"/>
      <c r="H303" s="204"/>
      <c r="I303" s="205"/>
      <c r="J303" s="206"/>
      <c r="K303" s="207"/>
      <c r="O303" s="208">
        <v>1</v>
      </c>
    </row>
    <row r="304" spans="1:80" ht="12.75">
      <c r="A304" s="209">
        <v>112</v>
      </c>
      <c r="B304" s="210" t="s">
        <v>986</v>
      </c>
      <c r="C304" s="211" t="s">
        <v>987</v>
      </c>
      <c r="D304" s="212" t="s">
        <v>657</v>
      </c>
      <c r="E304" s="213">
        <v>14</v>
      </c>
      <c r="F304" s="213">
        <v>0</v>
      </c>
      <c r="G304" s="214">
        <f>E304*F304</f>
        <v>0</v>
      </c>
      <c r="H304" s="215">
        <v>0</v>
      </c>
      <c r="I304" s="216">
        <f>E304*H304</f>
        <v>0</v>
      </c>
      <c r="J304" s="215">
        <v>0</v>
      </c>
      <c r="K304" s="216">
        <f>E304*J304</f>
        <v>0</v>
      </c>
      <c r="O304" s="208">
        <v>2</v>
      </c>
      <c r="AA304" s="181">
        <v>1</v>
      </c>
      <c r="AB304" s="181">
        <v>7</v>
      </c>
      <c r="AC304" s="181">
        <v>7</v>
      </c>
      <c r="AZ304" s="181">
        <v>2</v>
      </c>
      <c r="BA304" s="181">
        <f>IF(AZ304=1,G304,0)</f>
        <v>0</v>
      </c>
      <c r="BB304" s="181">
        <f>IF(AZ304=2,G304,0)</f>
        <v>0</v>
      </c>
      <c r="BC304" s="181">
        <f>IF(AZ304=3,G304,0)</f>
        <v>0</v>
      </c>
      <c r="BD304" s="181">
        <f>IF(AZ304=4,G304,0)</f>
        <v>0</v>
      </c>
      <c r="BE304" s="181">
        <f>IF(AZ304=5,G304,0)</f>
        <v>0</v>
      </c>
      <c r="CA304" s="208">
        <v>1</v>
      </c>
      <c r="CB304" s="208">
        <v>7</v>
      </c>
    </row>
    <row r="305" spans="1:15" ht="12.75">
      <c r="A305" s="217"/>
      <c r="B305" s="221"/>
      <c r="C305" s="276" t="s">
        <v>988</v>
      </c>
      <c r="D305" s="277"/>
      <c r="E305" s="222">
        <v>14</v>
      </c>
      <c r="F305" s="223"/>
      <c r="G305" s="224"/>
      <c r="H305" s="225"/>
      <c r="I305" s="219"/>
      <c r="J305" s="226"/>
      <c r="K305" s="219"/>
      <c r="M305" s="220" t="s">
        <v>988</v>
      </c>
      <c r="O305" s="208"/>
    </row>
    <row r="306" spans="1:80" ht="12.75">
      <c r="A306" s="209">
        <v>113</v>
      </c>
      <c r="B306" s="210" t="s">
        <v>989</v>
      </c>
      <c r="C306" s="211" t="s">
        <v>990</v>
      </c>
      <c r="D306" s="212" t="s">
        <v>657</v>
      </c>
      <c r="E306" s="213">
        <v>13</v>
      </c>
      <c r="F306" s="213">
        <v>0</v>
      </c>
      <c r="G306" s="214">
        <f>E306*F306</f>
        <v>0</v>
      </c>
      <c r="H306" s="215">
        <v>0</v>
      </c>
      <c r="I306" s="216">
        <f>E306*H306</f>
        <v>0</v>
      </c>
      <c r="J306" s="215">
        <v>0</v>
      </c>
      <c r="K306" s="216">
        <f>E306*J306</f>
        <v>0</v>
      </c>
      <c r="O306" s="208">
        <v>2</v>
      </c>
      <c r="AA306" s="181">
        <v>1</v>
      </c>
      <c r="AB306" s="181">
        <v>7</v>
      </c>
      <c r="AC306" s="181">
        <v>7</v>
      </c>
      <c r="AZ306" s="181">
        <v>2</v>
      </c>
      <c r="BA306" s="181">
        <f>IF(AZ306=1,G306,0)</f>
        <v>0</v>
      </c>
      <c r="BB306" s="181">
        <f>IF(AZ306=2,G306,0)</f>
        <v>0</v>
      </c>
      <c r="BC306" s="181">
        <f>IF(AZ306=3,G306,0)</f>
        <v>0</v>
      </c>
      <c r="BD306" s="181">
        <f>IF(AZ306=4,G306,0)</f>
        <v>0</v>
      </c>
      <c r="BE306" s="181">
        <f>IF(AZ306=5,G306,0)</f>
        <v>0</v>
      </c>
      <c r="CA306" s="208">
        <v>1</v>
      </c>
      <c r="CB306" s="208">
        <v>7</v>
      </c>
    </row>
    <row r="307" spans="1:15" ht="12.75">
      <c r="A307" s="217"/>
      <c r="B307" s="221"/>
      <c r="C307" s="276" t="s">
        <v>991</v>
      </c>
      <c r="D307" s="277"/>
      <c r="E307" s="222">
        <v>13</v>
      </c>
      <c r="F307" s="223"/>
      <c r="G307" s="224"/>
      <c r="H307" s="225"/>
      <c r="I307" s="219"/>
      <c r="J307" s="226"/>
      <c r="K307" s="219"/>
      <c r="M307" s="220" t="s">
        <v>991</v>
      </c>
      <c r="O307" s="208"/>
    </row>
    <row r="308" spans="1:80" ht="12.75">
      <c r="A308" s="209">
        <v>114</v>
      </c>
      <c r="B308" s="210" t="s">
        <v>992</v>
      </c>
      <c r="C308" s="211" t="s">
        <v>993</v>
      </c>
      <c r="D308" s="212" t="s">
        <v>517</v>
      </c>
      <c r="E308" s="213">
        <v>1209.9883</v>
      </c>
      <c r="F308" s="213">
        <v>0</v>
      </c>
      <c r="G308" s="214">
        <f>E308*F308</f>
        <v>0</v>
      </c>
      <c r="H308" s="215">
        <v>0</v>
      </c>
      <c r="I308" s="216">
        <f>E308*H308</f>
        <v>0</v>
      </c>
      <c r="J308" s="215">
        <v>0</v>
      </c>
      <c r="K308" s="216">
        <f>E308*J308</f>
        <v>0</v>
      </c>
      <c r="O308" s="208">
        <v>2</v>
      </c>
      <c r="AA308" s="181">
        <v>1</v>
      </c>
      <c r="AB308" s="181">
        <v>7</v>
      </c>
      <c r="AC308" s="181">
        <v>7</v>
      </c>
      <c r="AZ308" s="181">
        <v>2</v>
      </c>
      <c r="BA308" s="181">
        <f>IF(AZ308=1,G308,0)</f>
        <v>0</v>
      </c>
      <c r="BB308" s="181">
        <f>IF(AZ308=2,G308,0)</f>
        <v>0</v>
      </c>
      <c r="BC308" s="181">
        <f>IF(AZ308=3,G308,0)</f>
        <v>0</v>
      </c>
      <c r="BD308" s="181">
        <f>IF(AZ308=4,G308,0)</f>
        <v>0</v>
      </c>
      <c r="BE308" s="181">
        <f>IF(AZ308=5,G308,0)</f>
        <v>0</v>
      </c>
      <c r="CA308" s="208">
        <v>1</v>
      </c>
      <c r="CB308" s="208">
        <v>7</v>
      </c>
    </row>
    <row r="309" spans="1:80" ht="12.75">
      <c r="A309" s="209">
        <v>115</v>
      </c>
      <c r="B309" s="210" t="s">
        <v>994</v>
      </c>
      <c r="C309" s="211" t="s">
        <v>995</v>
      </c>
      <c r="D309" s="212" t="s">
        <v>657</v>
      </c>
      <c r="E309" s="213">
        <v>2</v>
      </c>
      <c r="F309" s="213">
        <v>0</v>
      </c>
      <c r="G309" s="214">
        <f>E309*F309</f>
        <v>0</v>
      </c>
      <c r="H309" s="215">
        <v>0</v>
      </c>
      <c r="I309" s="216">
        <f>E309*H309</f>
        <v>0</v>
      </c>
      <c r="J309" s="215">
        <v>0</v>
      </c>
      <c r="K309" s="216">
        <f>E309*J309</f>
        <v>0</v>
      </c>
      <c r="O309" s="208">
        <v>2</v>
      </c>
      <c r="AA309" s="181">
        <v>1</v>
      </c>
      <c r="AB309" s="181">
        <v>7</v>
      </c>
      <c r="AC309" s="181">
        <v>7</v>
      </c>
      <c r="AZ309" s="181">
        <v>2</v>
      </c>
      <c r="BA309" s="181">
        <f>IF(AZ309=1,G309,0)</f>
        <v>0</v>
      </c>
      <c r="BB309" s="181">
        <f>IF(AZ309=2,G309,0)</f>
        <v>0</v>
      </c>
      <c r="BC309" s="181">
        <f>IF(AZ309=3,G309,0)</f>
        <v>0</v>
      </c>
      <c r="BD309" s="181">
        <f>IF(AZ309=4,G309,0)</f>
        <v>0</v>
      </c>
      <c r="BE309" s="181">
        <f>IF(AZ309=5,G309,0)</f>
        <v>0</v>
      </c>
      <c r="CA309" s="208">
        <v>1</v>
      </c>
      <c r="CB309" s="208">
        <v>7</v>
      </c>
    </row>
    <row r="310" spans="1:15" ht="12.75">
      <c r="A310" s="217"/>
      <c r="B310" s="221"/>
      <c r="C310" s="276" t="s">
        <v>659</v>
      </c>
      <c r="D310" s="277"/>
      <c r="E310" s="222">
        <v>2</v>
      </c>
      <c r="F310" s="223"/>
      <c r="G310" s="224"/>
      <c r="H310" s="225"/>
      <c r="I310" s="219"/>
      <c r="J310" s="226"/>
      <c r="K310" s="219"/>
      <c r="M310" s="220">
        <v>2</v>
      </c>
      <c r="O310" s="208"/>
    </row>
    <row r="311" spans="1:80" ht="12.75">
      <c r="A311" s="209">
        <v>116</v>
      </c>
      <c r="B311" s="210" t="s">
        <v>996</v>
      </c>
      <c r="C311" s="211" t="s">
        <v>997</v>
      </c>
      <c r="D311" s="212" t="s">
        <v>657</v>
      </c>
      <c r="E311" s="213">
        <v>6</v>
      </c>
      <c r="F311" s="213">
        <v>0</v>
      </c>
      <c r="G311" s="214">
        <f>E311*F311</f>
        <v>0</v>
      </c>
      <c r="H311" s="215">
        <v>0</v>
      </c>
      <c r="I311" s="216">
        <f>E311*H311</f>
        <v>0</v>
      </c>
      <c r="J311" s="215">
        <v>0</v>
      </c>
      <c r="K311" s="216">
        <f>E311*J311</f>
        <v>0</v>
      </c>
      <c r="O311" s="208">
        <v>2</v>
      </c>
      <c r="AA311" s="181">
        <v>1</v>
      </c>
      <c r="AB311" s="181">
        <v>7</v>
      </c>
      <c r="AC311" s="181">
        <v>7</v>
      </c>
      <c r="AZ311" s="181">
        <v>2</v>
      </c>
      <c r="BA311" s="181">
        <f>IF(AZ311=1,G311,0)</f>
        <v>0</v>
      </c>
      <c r="BB311" s="181">
        <f>IF(AZ311=2,G311,0)</f>
        <v>0</v>
      </c>
      <c r="BC311" s="181">
        <f>IF(AZ311=3,G311,0)</f>
        <v>0</v>
      </c>
      <c r="BD311" s="181">
        <f>IF(AZ311=4,G311,0)</f>
        <v>0</v>
      </c>
      <c r="BE311" s="181">
        <f>IF(AZ311=5,G311,0)</f>
        <v>0</v>
      </c>
      <c r="CA311" s="208">
        <v>1</v>
      </c>
      <c r="CB311" s="208">
        <v>7</v>
      </c>
    </row>
    <row r="312" spans="1:15" ht="12.75">
      <c r="A312" s="217"/>
      <c r="B312" s="221"/>
      <c r="C312" s="276" t="s">
        <v>950</v>
      </c>
      <c r="D312" s="277"/>
      <c r="E312" s="222">
        <v>6</v>
      </c>
      <c r="F312" s="223"/>
      <c r="G312" s="224"/>
      <c r="H312" s="225"/>
      <c r="I312" s="219"/>
      <c r="J312" s="226"/>
      <c r="K312" s="219"/>
      <c r="M312" s="220">
        <v>6</v>
      </c>
      <c r="O312" s="208"/>
    </row>
    <row r="313" spans="1:80" ht="12.75">
      <c r="A313" s="209">
        <v>117</v>
      </c>
      <c r="B313" s="210" t="s">
        <v>998</v>
      </c>
      <c r="C313" s="211" t="s">
        <v>999</v>
      </c>
      <c r="D313" s="212" t="s">
        <v>657</v>
      </c>
      <c r="E313" s="213">
        <v>4</v>
      </c>
      <c r="F313" s="213">
        <v>0</v>
      </c>
      <c r="G313" s="214">
        <f>E313*F313</f>
        <v>0</v>
      </c>
      <c r="H313" s="215">
        <v>0</v>
      </c>
      <c r="I313" s="216">
        <f>E313*H313</f>
        <v>0</v>
      </c>
      <c r="J313" s="215">
        <v>0</v>
      </c>
      <c r="K313" s="216">
        <f>E313*J313</f>
        <v>0</v>
      </c>
      <c r="O313" s="208">
        <v>2</v>
      </c>
      <c r="AA313" s="181">
        <v>1</v>
      </c>
      <c r="AB313" s="181">
        <v>7</v>
      </c>
      <c r="AC313" s="181">
        <v>7</v>
      </c>
      <c r="AZ313" s="181">
        <v>2</v>
      </c>
      <c r="BA313" s="181">
        <f>IF(AZ313=1,G313,0)</f>
        <v>0</v>
      </c>
      <c r="BB313" s="181">
        <f>IF(AZ313=2,G313,0)</f>
        <v>0</v>
      </c>
      <c r="BC313" s="181">
        <f>IF(AZ313=3,G313,0)</f>
        <v>0</v>
      </c>
      <c r="BD313" s="181">
        <f>IF(AZ313=4,G313,0)</f>
        <v>0</v>
      </c>
      <c r="BE313" s="181">
        <f>IF(AZ313=5,G313,0)</f>
        <v>0</v>
      </c>
      <c r="CA313" s="208">
        <v>1</v>
      </c>
      <c r="CB313" s="208">
        <v>7</v>
      </c>
    </row>
    <row r="314" spans="1:15" ht="12.75">
      <c r="A314" s="217"/>
      <c r="B314" s="221"/>
      <c r="C314" s="276" t="s">
        <v>953</v>
      </c>
      <c r="D314" s="277"/>
      <c r="E314" s="222">
        <v>4</v>
      </c>
      <c r="F314" s="223"/>
      <c r="G314" s="224"/>
      <c r="H314" s="225"/>
      <c r="I314" s="219"/>
      <c r="J314" s="226"/>
      <c r="K314" s="219"/>
      <c r="M314" s="220">
        <v>4</v>
      </c>
      <c r="O314" s="208"/>
    </row>
    <row r="315" spans="1:80" ht="12.75">
      <c r="A315" s="209">
        <v>118</v>
      </c>
      <c r="B315" s="210" t="s">
        <v>1000</v>
      </c>
      <c r="C315" s="211" t="s">
        <v>1001</v>
      </c>
      <c r="D315" s="212" t="s">
        <v>657</v>
      </c>
      <c r="E315" s="213">
        <v>2</v>
      </c>
      <c r="F315" s="213">
        <v>0</v>
      </c>
      <c r="G315" s="214">
        <f>E315*F315</f>
        <v>0</v>
      </c>
      <c r="H315" s="215">
        <v>0</v>
      </c>
      <c r="I315" s="216">
        <f>E315*H315</f>
        <v>0</v>
      </c>
      <c r="J315" s="215">
        <v>0</v>
      </c>
      <c r="K315" s="216">
        <f>E315*J315</f>
        <v>0</v>
      </c>
      <c r="O315" s="208">
        <v>2</v>
      </c>
      <c r="AA315" s="181">
        <v>1</v>
      </c>
      <c r="AB315" s="181">
        <v>7</v>
      </c>
      <c r="AC315" s="181">
        <v>7</v>
      </c>
      <c r="AZ315" s="181">
        <v>2</v>
      </c>
      <c r="BA315" s="181">
        <f>IF(AZ315=1,G315,0)</f>
        <v>0</v>
      </c>
      <c r="BB315" s="181">
        <f>IF(AZ315=2,G315,0)</f>
        <v>0</v>
      </c>
      <c r="BC315" s="181">
        <f>IF(AZ315=3,G315,0)</f>
        <v>0</v>
      </c>
      <c r="BD315" s="181">
        <f>IF(AZ315=4,G315,0)</f>
        <v>0</v>
      </c>
      <c r="BE315" s="181">
        <f>IF(AZ315=5,G315,0)</f>
        <v>0</v>
      </c>
      <c r="CA315" s="208">
        <v>1</v>
      </c>
      <c r="CB315" s="208">
        <v>7</v>
      </c>
    </row>
    <row r="316" spans="1:15" ht="12.75">
      <c r="A316" s="217"/>
      <c r="B316" s="221"/>
      <c r="C316" s="276" t="s">
        <v>659</v>
      </c>
      <c r="D316" s="277"/>
      <c r="E316" s="222">
        <v>2</v>
      </c>
      <c r="F316" s="223"/>
      <c r="G316" s="224"/>
      <c r="H316" s="225"/>
      <c r="I316" s="219"/>
      <c r="J316" s="226"/>
      <c r="K316" s="219"/>
      <c r="M316" s="220">
        <v>2</v>
      </c>
      <c r="O316" s="208"/>
    </row>
    <row r="317" spans="1:80" ht="12.75">
      <c r="A317" s="209">
        <v>119</v>
      </c>
      <c r="B317" s="210" t="s">
        <v>1002</v>
      </c>
      <c r="C317" s="211" t="s">
        <v>1003</v>
      </c>
      <c r="D317" s="212" t="s">
        <v>657</v>
      </c>
      <c r="E317" s="213">
        <v>3</v>
      </c>
      <c r="F317" s="213">
        <v>0</v>
      </c>
      <c r="G317" s="214">
        <f>E317*F317</f>
        <v>0</v>
      </c>
      <c r="H317" s="215">
        <v>0</v>
      </c>
      <c r="I317" s="216">
        <f>E317*H317</f>
        <v>0</v>
      </c>
      <c r="J317" s="215">
        <v>0</v>
      </c>
      <c r="K317" s="216">
        <f>E317*J317</f>
        <v>0</v>
      </c>
      <c r="O317" s="208">
        <v>2</v>
      </c>
      <c r="AA317" s="181">
        <v>1</v>
      </c>
      <c r="AB317" s="181">
        <v>7</v>
      </c>
      <c r="AC317" s="181">
        <v>7</v>
      </c>
      <c r="AZ317" s="181">
        <v>2</v>
      </c>
      <c r="BA317" s="181">
        <f>IF(AZ317=1,G317,0)</f>
        <v>0</v>
      </c>
      <c r="BB317" s="181">
        <f>IF(AZ317=2,G317,0)</f>
        <v>0</v>
      </c>
      <c r="BC317" s="181">
        <f>IF(AZ317=3,G317,0)</f>
        <v>0</v>
      </c>
      <c r="BD317" s="181">
        <f>IF(AZ317=4,G317,0)</f>
        <v>0</v>
      </c>
      <c r="BE317" s="181">
        <f>IF(AZ317=5,G317,0)</f>
        <v>0</v>
      </c>
      <c r="CA317" s="208">
        <v>1</v>
      </c>
      <c r="CB317" s="208">
        <v>7</v>
      </c>
    </row>
    <row r="318" spans="1:15" ht="12.75">
      <c r="A318" s="217"/>
      <c r="B318" s="221"/>
      <c r="C318" s="276" t="s">
        <v>682</v>
      </c>
      <c r="D318" s="277"/>
      <c r="E318" s="222">
        <v>3</v>
      </c>
      <c r="F318" s="223"/>
      <c r="G318" s="224"/>
      <c r="H318" s="225"/>
      <c r="I318" s="219"/>
      <c r="J318" s="226"/>
      <c r="K318" s="219"/>
      <c r="M318" s="220">
        <v>3</v>
      </c>
      <c r="O318" s="208"/>
    </row>
    <row r="319" spans="1:80" ht="12.75">
      <c r="A319" s="209">
        <v>120</v>
      </c>
      <c r="B319" s="210" t="s">
        <v>1004</v>
      </c>
      <c r="C319" s="211" t="s">
        <v>1005</v>
      </c>
      <c r="D319" s="212" t="s">
        <v>657</v>
      </c>
      <c r="E319" s="213">
        <v>1</v>
      </c>
      <c r="F319" s="213">
        <v>0</v>
      </c>
      <c r="G319" s="214">
        <f>E319*F319</f>
        <v>0</v>
      </c>
      <c r="H319" s="215">
        <v>0</v>
      </c>
      <c r="I319" s="216">
        <f>E319*H319</f>
        <v>0</v>
      </c>
      <c r="J319" s="215">
        <v>0</v>
      </c>
      <c r="K319" s="216">
        <f>E319*J319</f>
        <v>0</v>
      </c>
      <c r="O319" s="208">
        <v>2</v>
      </c>
      <c r="AA319" s="181">
        <v>1</v>
      </c>
      <c r="AB319" s="181">
        <v>7</v>
      </c>
      <c r="AC319" s="181">
        <v>7</v>
      </c>
      <c r="AZ319" s="181">
        <v>2</v>
      </c>
      <c r="BA319" s="181">
        <f>IF(AZ319=1,G319,0)</f>
        <v>0</v>
      </c>
      <c r="BB319" s="181">
        <f>IF(AZ319=2,G319,0)</f>
        <v>0</v>
      </c>
      <c r="BC319" s="181">
        <f>IF(AZ319=3,G319,0)</f>
        <v>0</v>
      </c>
      <c r="BD319" s="181">
        <f>IF(AZ319=4,G319,0)</f>
        <v>0</v>
      </c>
      <c r="BE319" s="181">
        <f>IF(AZ319=5,G319,0)</f>
        <v>0</v>
      </c>
      <c r="CA319" s="208">
        <v>1</v>
      </c>
      <c r="CB319" s="208">
        <v>7</v>
      </c>
    </row>
    <row r="320" spans="1:15" ht="12.75">
      <c r="A320" s="217"/>
      <c r="B320" s="221"/>
      <c r="C320" s="276" t="s">
        <v>587</v>
      </c>
      <c r="D320" s="277"/>
      <c r="E320" s="222">
        <v>1</v>
      </c>
      <c r="F320" s="223"/>
      <c r="G320" s="224"/>
      <c r="H320" s="225"/>
      <c r="I320" s="219"/>
      <c r="J320" s="226"/>
      <c r="K320" s="219"/>
      <c r="M320" s="220">
        <v>1</v>
      </c>
      <c r="O320" s="208"/>
    </row>
    <row r="321" spans="1:80" ht="12.75">
      <c r="A321" s="209">
        <v>121</v>
      </c>
      <c r="B321" s="210" t="s">
        <v>1006</v>
      </c>
      <c r="C321" s="211" t="s">
        <v>1007</v>
      </c>
      <c r="D321" s="212" t="s">
        <v>657</v>
      </c>
      <c r="E321" s="213">
        <v>4</v>
      </c>
      <c r="F321" s="213">
        <v>0</v>
      </c>
      <c r="G321" s="214">
        <f>E321*F321</f>
        <v>0</v>
      </c>
      <c r="H321" s="215">
        <v>0</v>
      </c>
      <c r="I321" s="216">
        <f>E321*H321</f>
        <v>0</v>
      </c>
      <c r="J321" s="215">
        <v>0</v>
      </c>
      <c r="K321" s="216">
        <f>E321*J321</f>
        <v>0</v>
      </c>
      <c r="O321" s="208">
        <v>2</v>
      </c>
      <c r="AA321" s="181">
        <v>1</v>
      </c>
      <c r="AB321" s="181">
        <v>7</v>
      </c>
      <c r="AC321" s="181">
        <v>7</v>
      </c>
      <c r="AZ321" s="181">
        <v>2</v>
      </c>
      <c r="BA321" s="181">
        <f>IF(AZ321=1,G321,0)</f>
        <v>0</v>
      </c>
      <c r="BB321" s="181">
        <f>IF(AZ321=2,G321,0)</f>
        <v>0</v>
      </c>
      <c r="BC321" s="181">
        <f>IF(AZ321=3,G321,0)</f>
        <v>0</v>
      </c>
      <c r="BD321" s="181">
        <f>IF(AZ321=4,G321,0)</f>
        <v>0</v>
      </c>
      <c r="BE321" s="181">
        <f>IF(AZ321=5,G321,0)</f>
        <v>0</v>
      </c>
      <c r="CA321" s="208">
        <v>1</v>
      </c>
      <c r="CB321" s="208">
        <v>7</v>
      </c>
    </row>
    <row r="322" spans="1:15" ht="12.75">
      <c r="A322" s="217"/>
      <c r="B322" s="221"/>
      <c r="C322" s="276" t="s">
        <v>953</v>
      </c>
      <c r="D322" s="277"/>
      <c r="E322" s="222">
        <v>4</v>
      </c>
      <c r="F322" s="223"/>
      <c r="G322" s="224"/>
      <c r="H322" s="225"/>
      <c r="I322" s="219"/>
      <c r="J322" s="226"/>
      <c r="K322" s="219"/>
      <c r="M322" s="220">
        <v>4</v>
      </c>
      <c r="O322" s="208"/>
    </row>
    <row r="323" spans="1:80" ht="12.75">
      <c r="A323" s="209">
        <v>122</v>
      </c>
      <c r="B323" s="210" t="s">
        <v>1008</v>
      </c>
      <c r="C323" s="211" t="s">
        <v>1009</v>
      </c>
      <c r="D323" s="212" t="s">
        <v>657</v>
      </c>
      <c r="E323" s="213">
        <v>4</v>
      </c>
      <c r="F323" s="213">
        <v>0</v>
      </c>
      <c r="G323" s="214">
        <f>E323*F323</f>
        <v>0</v>
      </c>
      <c r="H323" s="215">
        <v>0</v>
      </c>
      <c r="I323" s="216">
        <f>E323*H323</f>
        <v>0</v>
      </c>
      <c r="J323" s="215"/>
      <c r="K323" s="216">
        <f>E323*J323</f>
        <v>0</v>
      </c>
      <c r="O323" s="208">
        <v>2</v>
      </c>
      <c r="AA323" s="181">
        <v>12</v>
      </c>
      <c r="AB323" s="181">
        <v>0</v>
      </c>
      <c r="AC323" s="181">
        <v>122</v>
      </c>
      <c r="AZ323" s="181">
        <v>2</v>
      </c>
      <c r="BA323" s="181">
        <f>IF(AZ323=1,G323,0)</f>
        <v>0</v>
      </c>
      <c r="BB323" s="181">
        <f>IF(AZ323=2,G323,0)</f>
        <v>0</v>
      </c>
      <c r="BC323" s="181">
        <f>IF(AZ323=3,G323,0)</f>
        <v>0</v>
      </c>
      <c r="BD323" s="181">
        <f>IF(AZ323=4,G323,0)</f>
        <v>0</v>
      </c>
      <c r="BE323" s="181">
        <f>IF(AZ323=5,G323,0)</f>
        <v>0</v>
      </c>
      <c r="CA323" s="208">
        <v>12</v>
      </c>
      <c r="CB323" s="208">
        <v>0</v>
      </c>
    </row>
    <row r="324" spans="1:15" ht="12.75">
      <c r="A324" s="217"/>
      <c r="B324" s="221"/>
      <c r="C324" s="276" t="s">
        <v>953</v>
      </c>
      <c r="D324" s="277"/>
      <c r="E324" s="222">
        <v>4</v>
      </c>
      <c r="F324" s="223"/>
      <c r="G324" s="224"/>
      <c r="H324" s="225"/>
      <c r="I324" s="219"/>
      <c r="J324" s="226"/>
      <c r="K324" s="219"/>
      <c r="M324" s="220">
        <v>4</v>
      </c>
      <c r="O324" s="208"/>
    </row>
    <row r="325" spans="1:80" ht="12.75">
      <c r="A325" s="209">
        <v>123</v>
      </c>
      <c r="B325" s="210" t="s">
        <v>1010</v>
      </c>
      <c r="C325" s="211" t="s">
        <v>1011</v>
      </c>
      <c r="D325" s="212" t="s">
        <v>657</v>
      </c>
      <c r="E325" s="213">
        <v>1</v>
      </c>
      <c r="F325" s="213">
        <v>0</v>
      </c>
      <c r="G325" s="214">
        <f>E325*F325</f>
        <v>0</v>
      </c>
      <c r="H325" s="215">
        <v>0</v>
      </c>
      <c r="I325" s="216">
        <f>E325*H325</f>
        <v>0</v>
      </c>
      <c r="J325" s="215">
        <v>0</v>
      </c>
      <c r="K325" s="216">
        <f>E325*J325</f>
        <v>0</v>
      </c>
      <c r="O325" s="208">
        <v>2</v>
      </c>
      <c r="AA325" s="181">
        <v>1</v>
      </c>
      <c r="AB325" s="181">
        <v>7</v>
      </c>
      <c r="AC325" s="181">
        <v>7</v>
      </c>
      <c r="AZ325" s="181">
        <v>2</v>
      </c>
      <c r="BA325" s="181">
        <f>IF(AZ325=1,G325,0)</f>
        <v>0</v>
      </c>
      <c r="BB325" s="181">
        <f>IF(AZ325=2,G325,0)</f>
        <v>0</v>
      </c>
      <c r="BC325" s="181">
        <f>IF(AZ325=3,G325,0)</f>
        <v>0</v>
      </c>
      <c r="BD325" s="181">
        <f>IF(AZ325=4,G325,0)</f>
        <v>0</v>
      </c>
      <c r="BE325" s="181">
        <f>IF(AZ325=5,G325,0)</f>
        <v>0</v>
      </c>
      <c r="CA325" s="208">
        <v>1</v>
      </c>
      <c r="CB325" s="208">
        <v>7</v>
      </c>
    </row>
    <row r="326" spans="1:15" ht="12.75">
      <c r="A326" s="217"/>
      <c r="B326" s="221"/>
      <c r="C326" s="276" t="s">
        <v>587</v>
      </c>
      <c r="D326" s="277"/>
      <c r="E326" s="222">
        <v>1</v>
      </c>
      <c r="F326" s="223"/>
      <c r="G326" s="224"/>
      <c r="H326" s="225"/>
      <c r="I326" s="219"/>
      <c r="J326" s="226"/>
      <c r="K326" s="219"/>
      <c r="M326" s="220">
        <v>1</v>
      </c>
      <c r="O326" s="208"/>
    </row>
    <row r="327" spans="1:80" ht="12.75">
      <c r="A327" s="209">
        <v>124</v>
      </c>
      <c r="B327" s="210" t="s">
        <v>1012</v>
      </c>
      <c r="C327" s="211" t="s">
        <v>1013</v>
      </c>
      <c r="D327" s="212" t="s">
        <v>657</v>
      </c>
      <c r="E327" s="213">
        <v>1</v>
      </c>
      <c r="F327" s="213">
        <v>0</v>
      </c>
      <c r="G327" s="214">
        <f>E327*F327</f>
        <v>0</v>
      </c>
      <c r="H327" s="215">
        <v>0</v>
      </c>
      <c r="I327" s="216">
        <f>E327*H327</f>
        <v>0</v>
      </c>
      <c r="J327" s="215"/>
      <c r="K327" s="216">
        <f>E327*J327</f>
        <v>0</v>
      </c>
      <c r="O327" s="208">
        <v>2</v>
      </c>
      <c r="AA327" s="181">
        <v>12</v>
      </c>
      <c r="AB327" s="181">
        <v>0</v>
      </c>
      <c r="AC327" s="181">
        <v>124</v>
      </c>
      <c r="AZ327" s="181">
        <v>2</v>
      </c>
      <c r="BA327" s="181">
        <f>IF(AZ327=1,G327,0)</f>
        <v>0</v>
      </c>
      <c r="BB327" s="181">
        <f>IF(AZ327=2,G327,0)</f>
        <v>0</v>
      </c>
      <c r="BC327" s="181">
        <f>IF(AZ327=3,G327,0)</f>
        <v>0</v>
      </c>
      <c r="BD327" s="181">
        <f>IF(AZ327=4,G327,0)</f>
        <v>0</v>
      </c>
      <c r="BE327" s="181">
        <f>IF(AZ327=5,G327,0)</f>
        <v>0</v>
      </c>
      <c r="CA327" s="208">
        <v>12</v>
      </c>
      <c r="CB327" s="208">
        <v>0</v>
      </c>
    </row>
    <row r="328" spans="1:15" ht="12.75">
      <c r="A328" s="217"/>
      <c r="B328" s="221"/>
      <c r="C328" s="276" t="s">
        <v>587</v>
      </c>
      <c r="D328" s="277"/>
      <c r="E328" s="222">
        <v>1</v>
      </c>
      <c r="F328" s="223"/>
      <c r="G328" s="224"/>
      <c r="H328" s="225"/>
      <c r="I328" s="219"/>
      <c r="J328" s="226"/>
      <c r="K328" s="219"/>
      <c r="M328" s="220">
        <v>1</v>
      </c>
      <c r="O328" s="208"/>
    </row>
    <row r="329" spans="1:57" ht="12.75">
      <c r="A329" s="227"/>
      <c r="B329" s="228" t="s">
        <v>590</v>
      </c>
      <c r="C329" s="229" t="s">
        <v>985</v>
      </c>
      <c r="D329" s="230"/>
      <c r="E329" s="231"/>
      <c r="F329" s="232"/>
      <c r="G329" s="233">
        <f>SUM(G303:G328)</f>
        <v>0</v>
      </c>
      <c r="H329" s="234"/>
      <c r="I329" s="235">
        <f>SUM(I303:I328)</f>
        <v>0</v>
      </c>
      <c r="J329" s="234"/>
      <c r="K329" s="235">
        <f>SUM(K303:K328)</f>
        <v>0</v>
      </c>
      <c r="O329" s="208">
        <v>4</v>
      </c>
      <c r="BA329" s="236">
        <f>SUM(BA303:BA328)</f>
        <v>0</v>
      </c>
      <c r="BB329" s="236">
        <f>SUM(BB303:BB328)</f>
        <v>0</v>
      </c>
      <c r="BC329" s="236">
        <f>SUM(BC303:BC328)</f>
        <v>0</v>
      </c>
      <c r="BD329" s="236">
        <f>SUM(BD303:BD328)</f>
        <v>0</v>
      </c>
      <c r="BE329" s="236">
        <f>SUM(BE303:BE328)</f>
        <v>0</v>
      </c>
    </row>
    <row r="330" spans="1:15" ht="12.75">
      <c r="A330" s="198" t="s">
        <v>586</v>
      </c>
      <c r="B330" s="199" t="s">
        <v>1014</v>
      </c>
      <c r="C330" s="200" t="s">
        <v>1015</v>
      </c>
      <c r="D330" s="201"/>
      <c r="E330" s="202"/>
      <c r="F330" s="202"/>
      <c r="G330" s="203"/>
      <c r="H330" s="204"/>
      <c r="I330" s="205"/>
      <c r="J330" s="206"/>
      <c r="K330" s="207"/>
      <c r="O330" s="208">
        <v>1</v>
      </c>
    </row>
    <row r="331" spans="1:80" ht="22.5">
      <c r="A331" s="209">
        <v>125</v>
      </c>
      <c r="B331" s="210" t="s">
        <v>1017</v>
      </c>
      <c r="C331" s="211" t="s">
        <v>1018</v>
      </c>
      <c r="D331" s="212" t="s">
        <v>622</v>
      </c>
      <c r="E331" s="213">
        <v>87.97</v>
      </c>
      <c r="F331" s="213">
        <v>0</v>
      </c>
      <c r="G331" s="214">
        <f>E331*F331</f>
        <v>0</v>
      </c>
      <c r="H331" s="215">
        <v>0</v>
      </c>
      <c r="I331" s="216">
        <f>E331*H331</f>
        <v>0</v>
      </c>
      <c r="J331" s="215"/>
      <c r="K331" s="216">
        <f>E331*J331</f>
        <v>0</v>
      </c>
      <c r="O331" s="208">
        <v>2</v>
      </c>
      <c r="AA331" s="181">
        <v>12</v>
      </c>
      <c r="AB331" s="181">
        <v>0</v>
      </c>
      <c r="AC331" s="181">
        <v>125</v>
      </c>
      <c r="AZ331" s="181">
        <v>2</v>
      </c>
      <c r="BA331" s="181">
        <f>IF(AZ331=1,G331,0)</f>
        <v>0</v>
      </c>
      <c r="BB331" s="181">
        <f>IF(AZ331=2,G331,0)</f>
        <v>0</v>
      </c>
      <c r="BC331" s="181">
        <f>IF(AZ331=3,G331,0)</f>
        <v>0</v>
      </c>
      <c r="BD331" s="181">
        <f>IF(AZ331=4,G331,0)</f>
        <v>0</v>
      </c>
      <c r="BE331" s="181">
        <f>IF(AZ331=5,G331,0)</f>
        <v>0</v>
      </c>
      <c r="CA331" s="208">
        <v>12</v>
      </c>
      <c r="CB331" s="208">
        <v>0</v>
      </c>
    </row>
    <row r="332" spans="1:15" ht="22.5">
      <c r="A332" s="217"/>
      <c r="B332" s="221"/>
      <c r="C332" s="276" t="s">
        <v>1019</v>
      </c>
      <c r="D332" s="277"/>
      <c r="E332" s="222">
        <v>0</v>
      </c>
      <c r="F332" s="223"/>
      <c r="G332" s="224"/>
      <c r="H332" s="225"/>
      <c r="I332" s="219"/>
      <c r="J332" s="226"/>
      <c r="K332" s="219"/>
      <c r="M332" s="220" t="s">
        <v>1019</v>
      </c>
      <c r="O332" s="208"/>
    </row>
    <row r="333" spans="1:15" ht="22.5">
      <c r="A333" s="217"/>
      <c r="B333" s="221"/>
      <c r="C333" s="276" t="s">
        <v>1020</v>
      </c>
      <c r="D333" s="277"/>
      <c r="E333" s="222">
        <v>0</v>
      </c>
      <c r="F333" s="223"/>
      <c r="G333" s="224"/>
      <c r="H333" s="225"/>
      <c r="I333" s="219"/>
      <c r="J333" s="226"/>
      <c r="K333" s="219"/>
      <c r="M333" s="220" t="s">
        <v>1020</v>
      </c>
      <c r="O333" s="208"/>
    </row>
    <row r="334" spans="1:15" ht="22.5">
      <c r="A334" s="217"/>
      <c r="B334" s="221"/>
      <c r="C334" s="276" t="s">
        <v>1021</v>
      </c>
      <c r="D334" s="277"/>
      <c r="E334" s="222">
        <v>87.97</v>
      </c>
      <c r="F334" s="223"/>
      <c r="G334" s="224"/>
      <c r="H334" s="225"/>
      <c r="I334" s="219"/>
      <c r="J334" s="226"/>
      <c r="K334" s="219"/>
      <c r="M334" s="220" t="s">
        <v>1021</v>
      </c>
      <c r="O334" s="208"/>
    </row>
    <row r="335" spans="1:57" ht="12.75">
      <c r="A335" s="227"/>
      <c r="B335" s="228" t="s">
        <v>590</v>
      </c>
      <c r="C335" s="229" t="s">
        <v>1016</v>
      </c>
      <c r="D335" s="230"/>
      <c r="E335" s="231"/>
      <c r="F335" s="232"/>
      <c r="G335" s="233">
        <f>SUM(G330:G334)</f>
        <v>0</v>
      </c>
      <c r="H335" s="234"/>
      <c r="I335" s="235">
        <f>SUM(I330:I334)</f>
        <v>0</v>
      </c>
      <c r="J335" s="234"/>
      <c r="K335" s="235">
        <f>SUM(K330:K334)</f>
        <v>0</v>
      </c>
      <c r="O335" s="208">
        <v>4</v>
      </c>
      <c r="BA335" s="236">
        <f>SUM(BA330:BA334)</f>
        <v>0</v>
      </c>
      <c r="BB335" s="236">
        <f>SUM(BB330:BB334)</f>
        <v>0</v>
      </c>
      <c r="BC335" s="236">
        <f>SUM(BC330:BC334)</f>
        <v>0</v>
      </c>
      <c r="BD335" s="236">
        <f>SUM(BD330:BD334)</f>
        <v>0</v>
      </c>
      <c r="BE335" s="236">
        <f>SUM(BE330:BE334)</f>
        <v>0</v>
      </c>
    </row>
    <row r="336" spans="1:15" ht="12.75">
      <c r="A336" s="198" t="s">
        <v>586</v>
      </c>
      <c r="B336" s="199" t="s">
        <v>1022</v>
      </c>
      <c r="C336" s="200" t="s">
        <v>1023</v>
      </c>
      <c r="D336" s="201"/>
      <c r="E336" s="202"/>
      <c r="F336" s="202"/>
      <c r="G336" s="203"/>
      <c r="H336" s="204"/>
      <c r="I336" s="205"/>
      <c r="J336" s="206"/>
      <c r="K336" s="207"/>
      <c r="O336" s="208">
        <v>1</v>
      </c>
    </row>
    <row r="337" spans="1:80" ht="12.75">
      <c r="A337" s="209">
        <v>126</v>
      </c>
      <c r="B337" s="210" t="s">
        <v>1025</v>
      </c>
      <c r="C337" s="211" t="s">
        <v>1026</v>
      </c>
      <c r="D337" s="212" t="s">
        <v>643</v>
      </c>
      <c r="E337" s="213">
        <v>68</v>
      </c>
      <c r="F337" s="213">
        <v>0</v>
      </c>
      <c r="G337" s="214">
        <f>E337*F337</f>
        <v>0</v>
      </c>
      <c r="H337" s="215">
        <v>0</v>
      </c>
      <c r="I337" s="216">
        <f>E337*H337</f>
        <v>0</v>
      </c>
      <c r="J337" s="215">
        <v>0</v>
      </c>
      <c r="K337" s="216">
        <f>E337*J337</f>
        <v>0</v>
      </c>
      <c r="O337" s="208">
        <v>2</v>
      </c>
      <c r="AA337" s="181">
        <v>1</v>
      </c>
      <c r="AB337" s="181">
        <v>7</v>
      </c>
      <c r="AC337" s="181">
        <v>7</v>
      </c>
      <c r="AZ337" s="181">
        <v>2</v>
      </c>
      <c r="BA337" s="181">
        <f>IF(AZ337=1,G337,0)</f>
        <v>0</v>
      </c>
      <c r="BB337" s="181">
        <f>IF(AZ337=2,G337,0)</f>
        <v>0</v>
      </c>
      <c r="BC337" s="181">
        <f>IF(AZ337=3,G337,0)</f>
        <v>0</v>
      </c>
      <c r="BD337" s="181">
        <f>IF(AZ337=4,G337,0)</f>
        <v>0</v>
      </c>
      <c r="BE337" s="181">
        <f>IF(AZ337=5,G337,0)</f>
        <v>0</v>
      </c>
      <c r="CA337" s="208">
        <v>1</v>
      </c>
      <c r="CB337" s="208">
        <v>7</v>
      </c>
    </row>
    <row r="338" spans="1:15" ht="12.75">
      <c r="A338" s="217"/>
      <c r="B338" s="221"/>
      <c r="C338" s="276" t="s">
        <v>1027</v>
      </c>
      <c r="D338" s="277"/>
      <c r="E338" s="222">
        <v>68</v>
      </c>
      <c r="F338" s="223"/>
      <c r="G338" s="224"/>
      <c r="H338" s="225"/>
      <c r="I338" s="219"/>
      <c r="J338" s="226"/>
      <c r="K338" s="219"/>
      <c r="M338" s="220" t="s">
        <v>1027</v>
      </c>
      <c r="O338" s="208"/>
    </row>
    <row r="339" spans="1:80" ht="12.75">
      <c r="A339" s="209">
        <v>127</v>
      </c>
      <c r="B339" s="210" t="s">
        <v>1028</v>
      </c>
      <c r="C339" s="211" t="s">
        <v>1029</v>
      </c>
      <c r="D339" s="212" t="s">
        <v>643</v>
      </c>
      <c r="E339" s="213">
        <v>68</v>
      </c>
      <c r="F339" s="213">
        <v>0</v>
      </c>
      <c r="G339" s="214">
        <f>E339*F339</f>
        <v>0</v>
      </c>
      <c r="H339" s="215">
        <v>0</v>
      </c>
      <c r="I339" s="216">
        <f>E339*H339</f>
        <v>0</v>
      </c>
      <c r="J339" s="215">
        <v>0</v>
      </c>
      <c r="K339" s="216">
        <f>E339*J339</f>
        <v>0</v>
      </c>
      <c r="O339" s="208">
        <v>2</v>
      </c>
      <c r="AA339" s="181">
        <v>1</v>
      </c>
      <c r="AB339" s="181">
        <v>7</v>
      </c>
      <c r="AC339" s="181">
        <v>7</v>
      </c>
      <c r="AZ339" s="181">
        <v>2</v>
      </c>
      <c r="BA339" s="181">
        <f>IF(AZ339=1,G339,0)</f>
        <v>0</v>
      </c>
      <c r="BB339" s="181">
        <f>IF(AZ339=2,G339,0)</f>
        <v>0</v>
      </c>
      <c r="BC339" s="181">
        <f>IF(AZ339=3,G339,0)</f>
        <v>0</v>
      </c>
      <c r="BD339" s="181">
        <f>IF(AZ339=4,G339,0)</f>
        <v>0</v>
      </c>
      <c r="BE339" s="181">
        <f>IF(AZ339=5,G339,0)</f>
        <v>0</v>
      </c>
      <c r="CA339" s="208">
        <v>1</v>
      </c>
      <c r="CB339" s="208">
        <v>7</v>
      </c>
    </row>
    <row r="340" spans="1:15" ht="12.75">
      <c r="A340" s="217"/>
      <c r="B340" s="221"/>
      <c r="C340" s="276" t="s">
        <v>1027</v>
      </c>
      <c r="D340" s="277"/>
      <c r="E340" s="222">
        <v>68</v>
      </c>
      <c r="F340" s="223"/>
      <c r="G340" s="224"/>
      <c r="H340" s="225"/>
      <c r="I340" s="219"/>
      <c r="J340" s="226"/>
      <c r="K340" s="219"/>
      <c r="M340" s="220" t="s">
        <v>1027</v>
      </c>
      <c r="O340" s="208"/>
    </row>
    <row r="341" spans="1:80" ht="12.75">
      <c r="A341" s="209">
        <v>128</v>
      </c>
      <c r="B341" s="210" t="s">
        <v>1030</v>
      </c>
      <c r="C341" s="211" t="s">
        <v>1031</v>
      </c>
      <c r="D341" s="212" t="s">
        <v>643</v>
      </c>
      <c r="E341" s="213">
        <v>68</v>
      </c>
      <c r="F341" s="213">
        <v>0</v>
      </c>
      <c r="G341" s="214">
        <f>E341*F341</f>
        <v>0</v>
      </c>
      <c r="H341" s="215">
        <v>0</v>
      </c>
      <c r="I341" s="216">
        <f>E341*H341</f>
        <v>0</v>
      </c>
      <c r="J341" s="215">
        <v>0</v>
      </c>
      <c r="K341" s="216">
        <f>E341*J341</f>
        <v>0</v>
      </c>
      <c r="O341" s="208">
        <v>2</v>
      </c>
      <c r="AA341" s="181">
        <v>1</v>
      </c>
      <c r="AB341" s="181">
        <v>7</v>
      </c>
      <c r="AC341" s="181">
        <v>7</v>
      </c>
      <c r="AZ341" s="181">
        <v>2</v>
      </c>
      <c r="BA341" s="181">
        <f>IF(AZ341=1,G341,0)</f>
        <v>0</v>
      </c>
      <c r="BB341" s="181">
        <f>IF(AZ341=2,G341,0)</f>
        <v>0</v>
      </c>
      <c r="BC341" s="181">
        <f>IF(AZ341=3,G341,0)</f>
        <v>0</v>
      </c>
      <c r="BD341" s="181">
        <f>IF(AZ341=4,G341,0)</f>
        <v>0</v>
      </c>
      <c r="BE341" s="181">
        <f>IF(AZ341=5,G341,0)</f>
        <v>0</v>
      </c>
      <c r="CA341" s="208">
        <v>1</v>
      </c>
      <c r="CB341" s="208">
        <v>7</v>
      </c>
    </row>
    <row r="342" spans="1:15" ht="12.75">
      <c r="A342" s="217"/>
      <c r="B342" s="221"/>
      <c r="C342" s="276" t="s">
        <v>1027</v>
      </c>
      <c r="D342" s="277"/>
      <c r="E342" s="222">
        <v>68</v>
      </c>
      <c r="F342" s="223"/>
      <c r="G342" s="224"/>
      <c r="H342" s="225"/>
      <c r="I342" s="219"/>
      <c r="J342" s="226"/>
      <c r="K342" s="219"/>
      <c r="M342" s="220" t="s">
        <v>1027</v>
      </c>
      <c r="O342" s="208"/>
    </row>
    <row r="343" spans="1:80" ht="12.75">
      <c r="A343" s="209">
        <v>129</v>
      </c>
      <c r="B343" s="210" t="s">
        <v>1032</v>
      </c>
      <c r="C343" s="211" t="s">
        <v>1033</v>
      </c>
      <c r="D343" s="212" t="s">
        <v>643</v>
      </c>
      <c r="E343" s="213">
        <v>32.25</v>
      </c>
      <c r="F343" s="213">
        <v>0</v>
      </c>
      <c r="G343" s="214">
        <f>E343*F343</f>
        <v>0</v>
      </c>
      <c r="H343" s="215">
        <v>0</v>
      </c>
      <c r="I343" s="216">
        <f>E343*H343</f>
        <v>0</v>
      </c>
      <c r="J343" s="215">
        <v>0</v>
      </c>
      <c r="K343" s="216">
        <f>E343*J343</f>
        <v>0</v>
      </c>
      <c r="O343" s="208">
        <v>2</v>
      </c>
      <c r="AA343" s="181">
        <v>1</v>
      </c>
      <c r="AB343" s="181">
        <v>7</v>
      </c>
      <c r="AC343" s="181">
        <v>7</v>
      </c>
      <c r="AZ343" s="181">
        <v>2</v>
      </c>
      <c r="BA343" s="181">
        <f>IF(AZ343=1,G343,0)</f>
        <v>0</v>
      </c>
      <c r="BB343" s="181">
        <f>IF(AZ343=2,G343,0)</f>
        <v>0</v>
      </c>
      <c r="BC343" s="181">
        <f>IF(AZ343=3,G343,0)</f>
        <v>0</v>
      </c>
      <c r="BD343" s="181">
        <f>IF(AZ343=4,G343,0)</f>
        <v>0</v>
      </c>
      <c r="BE343" s="181">
        <f>IF(AZ343=5,G343,0)</f>
        <v>0</v>
      </c>
      <c r="CA343" s="208">
        <v>1</v>
      </c>
      <c r="CB343" s="208">
        <v>7</v>
      </c>
    </row>
    <row r="344" spans="1:15" ht="12.75">
      <c r="A344" s="217"/>
      <c r="B344" s="221"/>
      <c r="C344" s="276" t="s">
        <v>1034</v>
      </c>
      <c r="D344" s="277"/>
      <c r="E344" s="222">
        <v>30.05</v>
      </c>
      <c r="F344" s="223"/>
      <c r="G344" s="224"/>
      <c r="H344" s="225"/>
      <c r="I344" s="219"/>
      <c r="J344" s="226"/>
      <c r="K344" s="219"/>
      <c r="M344" s="220" t="s">
        <v>1034</v>
      </c>
      <c r="O344" s="208"/>
    </row>
    <row r="345" spans="1:15" ht="12.75">
      <c r="A345" s="217"/>
      <c r="B345" s="221"/>
      <c r="C345" s="276" t="s">
        <v>1035</v>
      </c>
      <c r="D345" s="277"/>
      <c r="E345" s="222">
        <v>2.2</v>
      </c>
      <c r="F345" s="223"/>
      <c r="G345" s="224"/>
      <c r="H345" s="225"/>
      <c r="I345" s="219"/>
      <c r="J345" s="226"/>
      <c r="K345" s="219"/>
      <c r="M345" s="220" t="s">
        <v>1035</v>
      </c>
      <c r="O345" s="208"/>
    </row>
    <row r="346" spans="1:80" ht="12.75">
      <c r="A346" s="209">
        <v>130</v>
      </c>
      <c r="B346" s="210" t="s">
        <v>1036</v>
      </c>
      <c r="C346" s="211" t="s">
        <v>1037</v>
      </c>
      <c r="D346" s="212" t="s">
        <v>643</v>
      </c>
      <c r="E346" s="213">
        <v>68</v>
      </c>
      <c r="F346" s="213">
        <v>0</v>
      </c>
      <c r="G346" s="214">
        <f>E346*F346</f>
        <v>0</v>
      </c>
      <c r="H346" s="215">
        <v>0</v>
      </c>
      <c r="I346" s="216">
        <f>E346*H346</f>
        <v>0</v>
      </c>
      <c r="J346" s="215">
        <v>0</v>
      </c>
      <c r="K346" s="216">
        <f>E346*J346</f>
        <v>0</v>
      </c>
      <c r="O346" s="208">
        <v>2</v>
      </c>
      <c r="AA346" s="181">
        <v>1</v>
      </c>
      <c r="AB346" s="181">
        <v>7</v>
      </c>
      <c r="AC346" s="181">
        <v>7</v>
      </c>
      <c r="AZ346" s="181">
        <v>2</v>
      </c>
      <c r="BA346" s="181">
        <f>IF(AZ346=1,G346,0)</f>
        <v>0</v>
      </c>
      <c r="BB346" s="181">
        <f>IF(AZ346=2,G346,0)</f>
        <v>0</v>
      </c>
      <c r="BC346" s="181">
        <f>IF(AZ346=3,G346,0)</f>
        <v>0</v>
      </c>
      <c r="BD346" s="181">
        <f>IF(AZ346=4,G346,0)</f>
        <v>0</v>
      </c>
      <c r="BE346" s="181">
        <f>IF(AZ346=5,G346,0)</f>
        <v>0</v>
      </c>
      <c r="CA346" s="208">
        <v>1</v>
      </c>
      <c r="CB346" s="208">
        <v>7</v>
      </c>
    </row>
    <row r="347" spans="1:15" ht="12.75">
      <c r="A347" s="217"/>
      <c r="B347" s="221"/>
      <c r="C347" s="276" t="s">
        <v>1027</v>
      </c>
      <c r="D347" s="277"/>
      <c r="E347" s="222">
        <v>68</v>
      </c>
      <c r="F347" s="223"/>
      <c r="G347" s="224"/>
      <c r="H347" s="225"/>
      <c r="I347" s="219"/>
      <c r="J347" s="226"/>
      <c r="K347" s="219"/>
      <c r="M347" s="220" t="s">
        <v>1027</v>
      </c>
      <c r="O347" s="208"/>
    </row>
    <row r="348" spans="1:80" ht="12.75">
      <c r="A348" s="209">
        <v>131</v>
      </c>
      <c r="B348" s="210" t="s">
        <v>1038</v>
      </c>
      <c r="C348" s="211" t="s">
        <v>1039</v>
      </c>
      <c r="D348" s="212" t="s">
        <v>643</v>
      </c>
      <c r="E348" s="213">
        <v>28</v>
      </c>
      <c r="F348" s="213">
        <v>0</v>
      </c>
      <c r="G348" s="214">
        <f>E348*F348</f>
        <v>0</v>
      </c>
      <c r="H348" s="215">
        <v>0</v>
      </c>
      <c r="I348" s="216">
        <f>E348*H348</f>
        <v>0</v>
      </c>
      <c r="J348" s="215">
        <v>0</v>
      </c>
      <c r="K348" s="216">
        <f>E348*J348</f>
        <v>0</v>
      </c>
      <c r="O348" s="208">
        <v>2</v>
      </c>
      <c r="AA348" s="181">
        <v>1</v>
      </c>
      <c r="AB348" s="181">
        <v>7</v>
      </c>
      <c r="AC348" s="181">
        <v>7</v>
      </c>
      <c r="AZ348" s="181">
        <v>2</v>
      </c>
      <c r="BA348" s="181">
        <f>IF(AZ348=1,G348,0)</f>
        <v>0</v>
      </c>
      <c r="BB348" s="181">
        <f>IF(AZ348=2,G348,0)</f>
        <v>0</v>
      </c>
      <c r="BC348" s="181">
        <f>IF(AZ348=3,G348,0)</f>
        <v>0</v>
      </c>
      <c r="BD348" s="181">
        <f>IF(AZ348=4,G348,0)</f>
        <v>0</v>
      </c>
      <c r="BE348" s="181">
        <f>IF(AZ348=5,G348,0)</f>
        <v>0</v>
      </c>
      <c r="CA348" s="208">
        <v>1</v>
      </c>
      <c r="CB348" s="208">
        <v>7</v>
      </c>
    </row>
    <row r="349" spans="1:15" ht="12.75">
      <c r="A349" s="217"/>
      <c r="B349" s="221"/>
      <c r="C349" s="276" t="s">
        <v>1040</v>
      </c>
      <c r="D349" s="277"/>
      <c r="E349" s="222">
        <v>28</v>
      </c>
      <c r="F349" s="223"/>
      <c r="G349" s="224"/>
      <c r="H349" s="225"/>
      <c r="I349" s="219"/>
      <c r="J349" s="226"/>
      <c r="K349" s="219"/>
      <c r="M349" s="220" t="s">
        <v>1040</v>
      </c>
      <c r="O349" s="208"/>
    </row>
    <row r="350" spans="1:80" ht="12.75">
      <c r="A350" s="209">
        <v>132</v>
      </c>
      <c r="B350" s="210" t="s">
        <v>1041</v>
      </c>
      <c r="C350" s="211" t="s">
        <v>1042</v>
      </c>
      <c r="D350" s="212" t="s">
        <v>589</v>
      </c>
      <c r="E350" s="213">
        <v>5</v>
      </c>
      <c r="F350" s="213">
        <v>0</v>
      </c>
      <c r="G350" s="214">
        <f>E350*F350</f>
        <v>0</v>
      </c>
      <c r="H350" s="215">
        <v>0.00156</v>
      </c>
      <c r="I350" s="216">
        <f>E350*H350</f>
        <v>0.0078</v>
      </c>
      <c r="J350" s="215">
        <v>0</v>
      </c>
      <c r="K350" s="216">
        <f>E350*J350</f>
        <v>0</v>
      </c>
      <c r="O350" s="208">
        <v>2</v>
      </c>
      <c r="AA350" s="181">
        <v>1</v>
      </c>
      <c r="AB350" s="181">
        <v>7</v>
      </c>
      <c r="AC350" s="181">
        <v>7</v>
      </c>
      <c r="AZ350" s="181">
        <v>2</v>
      </c>
      <c r="BA350" s="181">
        <f>IF(AZ350=1,G350,0)</f>
        <v>0</v>
      </c>
      <c r="BB350" s="181">
        <f>IF(AZ350=2,G350,0)</f>
        <v>0</v>
      </c>
      <c r="BC350" s="181">
        <f>IF(AZ350=3,G350,0)</f>
        <v>0</v>
      </c>
      <c r="BD350" s="181">
        <f>IF(AZ350=4,G350,0)</f>
        <v>0</v>
      </c>
      <c r="BE350" s="181">
        <f>IF(AZ350=5,G350,0)</f>
        <v>0</v>
      </c>
      <c r="CA350" s="208">
        <v>1</v>
      </c>
      <c r="CB350" s="208">
        <v>7</v>
      </c>
    </row>
    <row r="351" spans="1:15" ht="12.75">
      <c r="A351" s="217"/>
      <c r="B351" s="221"/>
      <c r="C351" s="276" t="s">
        <v>759</v>
      </c>
      <c r="D351" s="277"/>
      <c r="E351" s="222">
        <v>5</v>
      </c>
      <c r="F351" s="223"/>
      <c r="G351" s="224"/>
      <c r="H351" s="225"/>
      <c r="I351" s="219"/>
      <c r="J351" s="226"/>
      <c r="K351" s="219"/>
      <c r="M351" s="220">
        <v>5</v>
      </c>
      <c r="O351" s="208"/>
    </row>
    <row r="352" spans="1:80" ht="22.5">
      <c r="A352" s="209">
        <v>133</v>
      </c>
      <c r="B352" s="210" t="s">
        <v>1043</v>
      </c>
      <c r="C352" s="211" t="s">
        <v>1044</v>
      </c>
      <c r="D352" s="212" t="s">
        <v>643</v>
      </c>
      <c r="E352" s="213">
        <v>28</v>
      </c>
      <c r="F352" s="213">
        <v>0</v>
      </c>
      <c r="G352" s="214">
        <f>E352*F352</f>
        <v>0</v>
      </c>
      <c r="H352" s="215">
        <v>0.00345</v>
      </c>
      <c r="I352" s="216">
        <f>E352*H352</f>
        <v>0.09659999999999999</v>
      </c>
      <c r="J352" s="215">
        <v>0</v>
      </c>
      <c r="K352" s="216">
        <f>E352*J352</f>
        <v>0</v>
      </c>
      <c r="O352" s="208">
        <v>2</v>
      </c>
      <c r="AA352" s="181">
        <v>1</v>
      </c>
      <c r="AB352" s="181">
        <v>7</v>
      </c>
      <c r="AC352" s="181">
        <v>7</v>
      </c>
      <c r="AZ352" s="181">
        <v>2</v>
      </c>
      <c r="BA352" s="181">
        <f>IF(AZ352=1,G352,0)</f>
        <v>0</v>
      </c>
      <c r="BB352" s="181">
        <f>IF(AZ352=2,G352,0)</f>
        <v>0</v>
      </c>
      <c r="BC352" s="181">
        <f>IF(AZ352=3,G352,0)</f>
        <v>0</v>
      </c>
      <c r="BD352" s="181">
        <f>IF(AZ352=4,G352,0)</f>
        <v>0</v>
      </c>
      <c r="BE352" s="181">
        <f>IF(AZ352=5,G352,0)</f>
        <v>0</v>
      </c>
      <c r="CA352" s="208">
        <v>1</v>
      </c>
      <c r="CB352" s="208">
        <v>7</v>
      </c>
    </row>
    <row r="353" spans="1:15" ht="12.75">
      <c r="A353" s="217"/>
      <c r="B353" s="221"/>
      <c r="C353" s="276" t="s">
        <v>1040</v>
      </c>
      <c r="D353" s="277"/>
      <c r="E353" s="222">
        <v>28</v>
      </c>
      <c r="F353" s="223"/>
      <c r="G353" s="224"/>
      <c r="H353" s="225"/>
      <c r="I353" s="219"/>
      <c r="J353" s="226"/>
      <c r="K353" s="219"/>
      <c r="M353" s="220" t="s">
        <v>1040</v>
      </c>
      <c r="O353" s="208"/>
    </row>
    <row r="354" spans="1:80" ht="12.75">
      <c r="A354" s="209">
        <v>134</v>
      </c>
      <c r="B354" s="210" t="s">
        <v>1045</v>
      </c>
      <c r="C354" s="211" t="s">
        <v>1046</v>
      </c>
      <c r="D354" s="212" t="s">
        <v>517</v>
      </c>
      <c r="E354" s="213">
        <v>942.3657</v>
      </c>
      <c r="F354" s="213">
        <v>0</v>
      </c>
      <c r="G354" s="214">
        <f>E354*F354</f>
        <v>0</v>
      </c>
      <c r="H354" s="215">
        <v>0</v>
      </c>
      <c r="I354" s="216">
        <f>E354*H354</f>
        <v>0</v>
      </c>
      <c r="J354" s="215">
        <v>0</v>
      </c>
      <c r="K354" s="216">
        <f>E354*J354</f>
        <v>0</v>
      </c>
      <c r="O354" s="208">
        <v>2</v>
      </c>
      <c r="AA354" s="181">
        <v>1</v>
      </c>
      <c r="AB354" s="181">
        <v>7</v>
      </c>
      <c r="AC354" s="181">
        <v>7</v>
      </c>
      <c r="AZ354" s="181">
        <v>2</v>
      </c>
      <c r="BA354" s="181">
        <f>IF(AZ354=1,G354,0)</f>
        <v>0</v>
      </c>
      <c r="BB354" s="181">
        <f>IF(AZ354=2,G354,0)</f>
        <v>0</v>
      </c>
      <c r="BC354" s="181">
        <f>IF(AZ354=3,G354,0)</f>
        <v>0</v>
      </c>
      <c r="BD354" s="181">
        <f>IF(AZ354=4,G354,0)</f>
        <v>0</v>
      </c>
      <c r="BE354" s="181">
        <f>IF(AZ354=5,G354,0)</f>
        <v>0</v>
      </c>
      <c r="CA354" s="208">
        <v>1</v>
      </c>
      <c r="CB354" s="208">
        <v>7</v>
      </c>
    </row>
    <row r="355" spans="1:80" ht="12.75">
      <c r="A355" s="209">
        <v>135</v>
      </c>
      <c r="B355" s="210" t="s">
        <v>1047</v>
      </c>
      <c r="C355" s="211" t="s">
        <v>1048</v>
      </c>
      <c r="D355" s="212" t="s">
        <v>657</v>
      </c>
      <c r="E355" s="213">
        <v>4</v>
      </c>
      <c r="F355" s="213">
        <v>0</v>
      </c>
      <c r="G355" s="214">
        <f>E355*F355</f>
        <v>0</v>
      </c>
      <c r="H355" s="215">
        <v>0</v>
      </c>
      <c r="I355" s="216">
        <f>E355*H355</f>
        <v>0</v>
      </c>
      <c r="J355" s="215"/>
      <c r="K355" s="216">
        <f>E355*J355</f>
        <v>0</v>
      </c>
      <c r="O355" s="208">
        <v>2</v>
      </c>
      <c r="AA355" s="181">
        <v>12</v>
      </c>
      <c r="AB355" s="181">
        <v>0</v>
      </c>
      <c r="AC355" s="181">
        <v>135</v>
      </c>
      <c r="AZ355" s="181">
        <v>2</v>
      </c>
      <c r="BA355" s="181">
        <f>IF(AZ355=1,G355,0)</f>
        <v>0</v>
      </c>
      <c r="BB355" s="181">
        <f>IF(AZ355=2,G355,0)</f>
        <v>0</v>
      </c>
      <c r="BC355" s="181">
        <f>IF(AZ355=3,G355,0)</f>
        <v>0</v>
      </c>
      <c r="BD355" s="181">
        <f>IF(AZ355=4,G355,0)</f>
        <v>0</v>
      </c>
      <c r="BE355" s="181">
        <f>IF(AZ355=5,G355,0)</f>
        <v>0</v>
      </c>
      <c r="CA355" s="208">
        <v>12</v>
      </c>
      <c r="CB355" s="208">
        <v>0</v>
      </c>
    </row>
    <row r="356" spans="1:15" ht="12.75">
      <c r="A356" s="217"/>
      <c r="B356" s="221"/>
      <c r="C356" s="276" t="s">
        <v>953</v>
      </c>
      <c r="D356" s="277"/>
      <c r="E356" s="222">
        <v>4</v>
      </c>
      <c r="F356" s="223"/>
      <c r="G356" s="224"/>
      <c r="H356" s="225"/>
      <c r="I356" s="219"/>
      <c r="J356" s="226"/>
      <c r="K356" s="219"/>
      <c r="M356" s="220">
        <v>4</v>
      </c>
      <c r="O356" s="208"/>
    </row>
    <row r="357" spans="1:80" ht="12.75">
      <c r="A357" s="209">
        <v>136</v>
      </c>
      <c r="B357" s="210" t="s">
        <v>1049</v>
      </c>
      <c r="C357" s="211" t="s">
        <v>1050</v>
      </c>
      <c r="D357" s="212" t="s">
        <v>657</v>
      </c>
      <c r="E357" s="213">
        <v>4</v>
      </c>
      <c r="F357" s="213">
        <v>0</v>
      </c>
      <c r="G357" s="214">
        <f>E357*F357</f>
        <v>0</v>
      </c>
      <c r="H357" s="215">
        <v>0</v>
      </c>
      <c r="I357" s="216">
        <f>E357*H357</f>
        <v>0</v>
      </c>
      <c r="J357" s="215"/>
      <c r="K357" s="216">
        <f>E357*J357</f>
        <v>0</v>
      </c>
      <c r="O357" s="208">
        <v>2</v>
      </c>
      <c r="AA357" s="181">
        <v>12</v>
      </c>
      <c r="AB357" s="181">
        <v>0</v>
      </c>
      <c r="AC357" s="181">
        <v>136</v>
      </c>
      <c r="AZ357" s="181">
        <v>2</v>
      </c>
      <c r="BA357" s="181">
        <f>IF(AZ357=1,G357,0)</f>
        <v>0</v>
      </c>
      <c r="BB357" s="181">
        <f>IF(AZ357=2,G357,0)</f>
        <v>0</v>
      </c>
      <c r="BC357" s="181">
        <f>IF(AZ357=3,G357,0)</f>
        <v>0</v>
      </c>
      <c r="BD357" s="181">
        <f>IF(AZ357=4,G357,0)</f>
        <v>0</v>
      </c>
      <c r="BE357" s="181">
        <f>IF(AZ357=5,G357,0)</f>
        <v>0</v>
      </c>
      <c r="CA357" s="208">
        <v>12</v>
      </c>
      <c r="CB357" s="208">
        <v>0</v>
      </c>
    </row>
    <row r="358" spans="1:15" ht="12.75">
      <c r="A358" s="217"/>
      <c r="B358" s="221"/>
      <c r="C358" s="276" t="s">
        <v>953</v>
      </c>
      <c r="D358" s="277"/>
      <c r="E358" s="222">
        <v>4</v>
      </c>
      <c r="F358" s="223"/>
      <c r="G358" s="224"/>
      <c r="H358" s="225"/>
      <c r="I358" s="219"/>
      <c r="J358" s="226"/>
      <c r="K358" s="219"/>
      <c r="M358" s="220">
        <v>4</v>
      </c>
      <c r="O358" s="208"/>
    </row>
    <row r="359" spans="1:80" ht="22.5">
      <c r="A359" s="209">
        <v>137</v>
      </c>
      <c r="B359" s="210" t="s">
        <v>1051</v>
      </c>
      <c r="C359" s="211" t="s">
        <v>1052</v>
      </c>
      <c r="D359" s="212" t="s">
        <v>643</v>
      </c>
      <c r="E359" s="213">
        <v>32.25</v>
      </c>
      <c r="F359" s="213">
        <v>0</v>
      </c>
      <c r="G359" s="214">
        <f>E359*F359</f>
        <v>0</v>
      </c>
      <c r="H359" s="215">
        <v>0</v>
      </c>
      <c r="I359" s="216">
        <f>E359*H359</f>
        <v>0</v>
      </c>
      <c r="J359" s="215"/>
      <c r="K359" s="216">
        <f>E359*J359</f>
        <v>0</v>
      </c>
      <c r="O359" s="208">
        <v>2</v>
      </c>
      <c r="AA359" s="181">
        <v>12</v>
      </c>
      <c r="AB359" s="181">
        <v>0</v>
      </c>
      <c r="AC359" s="181">
        <v>137</v>
      </c>
      <c r="AZ359" s="181">
        <v>2</v>
      </c>
      <c r="BA359" s="181">
        <f>IF(AZ359=1,G359,0)</f>
        <v>0</v>
      </c>
      <c r="BB359" s="181">
        <f>IF(AZ359=2,G359,0)</f>
        <v>0</v>
      </c>
      <c r="BC359" s="181">
        <f>IF(AZ359=3,G359,0)</f>
        <v>0</v>
      </c>
      <c r="BD359" s="181">
        <f>IF(AZ359=4,G359,0)</f>
        <v>0</v>
      </c>
      <c r="BE359" s="181">
        <f>IF(AZ359=5,G359,0)</f>
        <v>0</v>
      </c>
      <c r="CA359" s="208">
        <v>12</v>
      </c>
      <c r="CB359" s="208">
        <v>0</v>
      </c>
    </row>
    <row r="360" spans="1:15" ht="12.75">
      <c r="A360" s="217"/>
      <c r="B360" s="221"/>
      <c r="C360" s="276" t="s">
        <v>1034</v>
      </c>
      <c r="D360" s="277"/>
      <c r="E360" s="222">
        <v>30.05</v>
      </c>
      <c r="F360" s="223"/>
      <c r="G360" s="224"/>
      <c r="H360" s="225"/>
      <c r="I360" s="219"/>
      <c r="J360" s="226"/>
      <c r="K360" s="219"/>
      <c r="M360" s="220" t="s">
        <v>1034</v>
      </c>
      <c r="O360" s="208"/>
    </row>
    <row r="361" spans="1:15" ht="12.75">
      <c r="A361" s="217"/>
      <c r="B361" s="221"/>
      <c r="C361" s="276" t="s">
        <v>1035</v>
      </c>
      <c r="D361" s="277"/>
      <c r="E361" s="222">
        <v>2.2</v>
      </c>
      <c r="F361" s="223"/>
      <c r="G361" s="224"/>
      <c r="H361" s="225"/>
      <c r="I361" s="219"/>
      <c r="J361" s="226"/>
      <c r="K361" s="219"/>
      <c r="M361" s="220" t="s">
        <v>1035</v>
      </c>
      <c r="O361" s="208"/>
    </row>
    <row r="362" spans="1:80" ht="12.75">
      <c r="A362" s="209">
        <v>138</v>
      </c>
      <c r="B362" s="210" t="s">
        <v>1053</v>
      </c>
      <c r="C362" s="211" t="s">
        <v>1054</v>
      </c>
      <c r="D362" s="212" t="s">
        <v>657</v>
      </c>
      <c r="E362" s="213">
        <v>24</v>
      </c>
      <c r="F362" s="213">
        <v>0</v>
      </c>
      <c r="G362" s="214">
        <f>E362*F362</f>
        <v>0</v>
      </c>
      <c r="H362" s="215">
        <v>0</v>
      </c>
      <c r="I362" s="216">
        <f>E362*H362</f>
        <v>0</v>
      </c>
      <c r="J362" s="215"/>
      <c r="K362" s="216">
        <f>E362*J362</f>
        <v>0</v>
      </c>
      <c r="O362" s="208">
        <v>2</v>
      </c>
      <c r="AA362" s="181">
        <v>12</v>
      </c>
      <c r="AB362" s="181">
        <v>0</v>
      </c>
      <c r="AC362" s="181">
        <v>138</v>
      </c>
      <c r="AZ362" s="181">
        <v>2</v>
      </c>
      <c r="BA362" s="181">
        <f>IF(AZ362=1,G362,0)</f>
        <v>0</v>
      </c>
      <c r="BB362" s="181">
        <f>IF(AZ362=2,G362,0)</f>
        <v>0</v>
      </c>
      <c r="BC362" s="181">
        <f>IF(AZ362=3,G362,0)</f>
        <v>0</v>
      </c>
      <c r="BD362" s="181">
        <f>IF(AZ362=4,G362,0)</f>
        <v>0</v>
      </c>
      <c r="BE362" s="181">
        <f>IF(AZ362=5,G362,0)</f>
        <v>0</v>
      </c>
      <c r="CA362" s="208">
        <v>12</v>
      </c>
      <c r="CB362" s="208">
        <v>0</v>
      </c>
    </row>
    <row r="363" spans="1:15" ht="12.75">
      <c r="A363" s="217"/>
      <c r="B363" s="221"/>
      <c r="C363" s="276" t="s">
        <v>1055</v>
      </c>
      <c r="D363" s="277"/>
      <c r="E363" s="222">
        <v>24</v>
      </c>
      <c r="F363" s="223"/>
      <c r="G363" s="224"/>
      <c r="H363" s="225"/>
      <c r="I363" s="219"/>
      <c r="J363" s="226"/>
      <c r="K363" s="219"/>
      <c r="M363" s="220" t="s">
        <v>1055</v>
      </c>
      <c r="O363" s="208"/>
    </row>
    <row r="364" spans="1:57" ht="12.75">
      <c r="A364" s="227"/>
      <c r="B364" s="228" t="s">
        <v>590</v>
      </c>
      <c r="C364" s="229" t="s">
        <v>1024</v>
      </c>
      <c r="D364" s="230"/>
      <c r="E364" s="231"/>
      <c r="F364" s="232"/>
      <c r="G364" s="233">
        <f>SUM(G336:G363)</f>
        <v>0</v>
      </c>
      <c r="H364" s="234"/>
      <c r="I364" s="235">
        <f>SUM(I336:I363)</f>
        <v>0.10439999999999999</v>
      </c>
      <c r="J364" s="234"/>
      <c r="K364" s="235">
        <f>SUM(K336:K363)</f>
        <v>0</v>
      </c>
      <c r="O364" s="208">
        <v>4</v>
      </c>
      <c r="BA364" s="236">
        <f>SUM(BA336:BA363)</f>
        <v>0</v>
      </c>
      <c r="BB364" s="236">
        <f>SUM(BB336:BB363)</f>
        <v>0</v>
      </c>
      <c r="BC364" s="236">
        <f>SUM(BC336:BC363)</f>
        <v>0</v>
      </c>
      <c r="BD364" s="236">
        <f>SUM(BD336:BD363)</f>
        <v>0</v>
      </c>
      <c r="BE364" s="236">
        <f>SUM(BE336:BE363)</f>
        <v>0</v>
      </c>
    </row>
    <row r="365" spans="1:15" ht="12.75">
      <c r="A365" s="198" t="s">
        <v>586</v>
      </c>
      <c r="B365" s="199" t="s">
        <v>1056</v>
      </c>
      <c r="C365" s="200" t="s">
        <v>1057</v>
      </c>
      <c r="D365" s="201"/>
      <c r="E365" s="202"/>
      <c r="F365" s="202"/>
      <c r="G365" s="203"/>
      <c r="H365" s="204"/>
      <c r="I365" s="205"/>
      <c r="J365" s="206"/>
      <c r="K365" s="207"/>
      <c r="O365" s="208">
        <v>1</v>
      </c>
    </row>
    <row r="366" spans="1:80" ht="12.75">
      <c r="A366" s="209">
        <v>139</v>
      </c>
      <c r="B366" s="210" t="s">
        <v>1059</v>
      </c>
      <c r="C366" s="211" t="s">
        <v>1060</v>
      </c>
      <c r="D366" s="212" t="s">
        <v>657</v>
      </c>
      <c r="E366" s="213">
        <v>5</v>
      </c>
      <c r="F366" s="213">
        <v>0</v>
      </c>
      <c r="G366" s="214">
        <f>E366*F366</f>
        <v>0</v>
      </c>
      <c r="H366" s="215">
        <v>0</v>
      </c>
      <c r="I366" s="216">
        <f>E366*H366</f>
        <v>0</v>
      </c>
      <c r="J366" s="215">
        <v>0</v>
      </c>
      <c r="K366" s="216">
        <f>E366*J366</f>
        <v>0</v>
      </c>
      <c r="O366" s="208">
        <v>2</v>
      </c>
      <c r="AA366" s="181">
        <v>1</v>
      </c>
      <c r="AB366" s="181">
        <v>7</v>
      </c>
      <c r="AC366" s="181">
        <v>7</v>
      </c>
      <c r="AZ366" s="181">
        <v>2</v>
      </c>
      <c r="BA366" s="181">
        <f>IF(AZ366=1,G366,0)</f>
        <v>0</v>
      </c>
      <c r="BB366" s="181">
        <f>IF(AZ366=2,G366,0)</f>
        <v>0</v>
      </c>
      <c r="BC366" s="181">
        <f>IF(AZ366=3,G366,0)</f>
        <v>0</v>
      </c>
      <c r="BD366" s="181">
        <f>IF(AZ366=4,G366,0)</f>
        <v>0</v>
      </c>
      <c r="BE366" s="181">
        <f>IF(AZ366=5,G366,0)</f>
        <v>0</v>
      </c>
      <c r="CA366" s="208">
        <v>1</v>
      </c>
      <c r="CB366" s="208">
        <v>7</v>
      </c>
    </row>
    <row r="367" spans="1:15" ht="12.75">
      <c r="A367" s="217"/>
      <c r="B367" s="221"/>
      <c r="C367" s="276" t="s">
        <v>759</v>
      </c>
      <c r="D367" s="277"/>
      <c r="E367" s="222">
        <v>5</v>
      </c>
      <c r="F367" s="223"/>
      <c r="G367" s="224"/>
      <c r="H367" s="225"/>
      <c r="I367" s="219"/>
      <c r="J367" s="226"/>
      <c r="K367" s="219"/>
      <c r="M367" s="220">
        <v>5</v>
      </c>
      <c r="O367" s="208"/>
    </row>
    <row r="368" spans="1:80" ht="12.75">
      <c r="A368" s="209">
        <v>140</v>
      </c>
      <c r="B368" s="210" t="s">
        <v>1061</v>
      </c>
      <c r="C368" s="211" t="s">
        <v>1062</v>
      </c>
      <c r="D368" s="212" t="s">
        <v>657</v>
      </c>
      <c r="E368" s="213">
        <v>5</v>
      </c>
      <c r="F368" s="213">
        <v>0</v>
      </c>
      <c r="G368" s="214">
        <f>E368*F368</f>
        <v>0</v>
      </c>
      <c r="H368" s="215">
        <v>0</v>
      </c>
      <c r="I368" s="216">
        <f>E368*H368</f>
        <v>0</v>
      </c>
      <c r="J368" s="215">
        <v>0</v>
      </c>
      <c r="K368" s="216">
        <f>E368*J368</f>
        <v>0</v>
      </c>
      <c r="O368" s="208">
        <v>2</v>
      </c>
      <c r="AA368" s="181">
        <v>1</v>
      </c>
      <c r="AB368" s="181">
        <v>7</v>
      </c>
      <c r="AC368" s="181">
        <v>7</v>
      </c>
      <c r="AZ368" s="181">
        <v>2</v>
      </c>
      <c r="BA368" s="181">
        <f>IF(AZ368=1,G368,0)</f>
        <v>0</v>
      </c>
      <c r="BB368" s="181">
        <f>IF(AZ368=2,G368,0)</f>
        <v>0</v>
      </c>
      <c r="BC368" s="181">
        <f>IF(AZ368=3,G368,0)</f>
        <v>0</v>
      </c>
      <c r="BD368" s="181">
        <f>IF(AZ368=4,G368,0)</f>
        <v>0</v>
      </c>
      <c r="BE368" s="181">
        <f>IF(AZ368=5,G368,0)</f>
        <v>0</v>
      </c>
      <c r="CA368" s="208">
        <v>1</v>
      </c>
      <c r="CB368" s="208">
        <v>7</v>
      </c>
    </row>
    <row r="369" spans="1:15" ht="12.75">
      <c r="A369" s="217"/>
      <c r="B369" s="221"/>
      <c r="C369" s="276" t="s">
        <v>759</v>
      </c>
      <c r="D369" s="277"/>
      <c r="E369" s="222">
        <v>5</v>
      </c>
      <c r="F369" s="223"/>
      <c r="G369" s="224"/>
      <c r="H369" s="225"/>
      <c r="I369" s="219"/>
      <c r="J369" s="226"/>
      <c r="K369" s="219"/>
      <c r="M369" s="220">
        <v>5</v>
      </c>
      <c r="O369" s="208"/>
    </row>
    <row r="370" spans="1:80" ht="12.75">
      <c r="A370" s="209">
        <v>141</v>
      </c>
      <c r="B370" s="210" t="s">
        <v>1063</v>
      </c>
      <c r="C370" s="211" t="s">
        <v>1064</v>
      </c>
      <c r="D370" s="212" t="s">
        <v>643</v>
      </c>
      <c r="E370" s="213">
        <v>156.4</v>
      </c>
      <c r="F370" s="213">
        <v>0</v>
      </c>
      <c r="G370" s="214">
        <f>E370*F370</f>
        <v>0</v>
      </c>
      <c r="H370" s="215">
        <v>0</v>
      </c>
      <c r="I370" s="216">
        <f>E370*H370</f>
        <v>0</v>
      </c>
      <c r="J370" s="215">
        <v>0</v>
      </c>
      <c r="K370" s="216">
        <f>E370*J370</f>
        <v>0</v>
      </c>
      <c r="O370" s="208">
        <v>2</v>
      </c>
      <c r="AA370" s="181">
        <v>1</v>
      </c>
      <c r="AB370" s="181">
        <v>7</v>
      </c>
      <c r="AC370" s="181">
        <v>7</v>
      </c>
      <c r="AZ370" s="181">
        <v>2</v>
      </c>
      <c r="BA370" s="181">
        <f>IF(AZ370=1,G370,0)</f>
        <v>0</v>
      </c>
      <c r="BB370" s="181">
        <f>IF(AZ370=2,G370,0)</f>
        <v>0</v>
      </c>
      <c r="BC370" s="181">
        <f>IF(AZ370=3,G370,0)</f>
        <v>0</v>
      </c>
      <c r="BD370" s="181">
        <f>IF(AZ370=4,G370,0)</f>
        <v>0</v>
      </c>
      <c r="BE370" s="181">
        <f>IF(AZ370=5,G370,0)</f>
        <v>0</v>
      </c>
      <c r="CA370" s="208">
        <v>1</v>
      </c>
      <c r="CB370" s="208">
        <v>7</v>
      </c>
    </row>
    <row r="371" spans="1:15" ht="22.5">
      <c r="A371" s="217"/>
      <c r="B371" s="221"/>
      <c r="C371" s="276" t="s">
        <v>1065</v>
      </c>
      <c r="D371" s="277"/>
      <c r="E371" s="222">
        <v>117.3</v>
      </c>
      <c r="F371" s="223"/>
      <c r="G371" s="224"/>
      <c r="H371" s="225"/>
      <c r="I371" s="219"/>
      <c r="J371" s="226"/>
      <c r="K371" s="219"/>
      <c r="M371" s="220" t="s">
        <v>1065</v>
      </c>
      <c r="O371" s="208"/>
    </row>
    <row r="372" spans="1:15" ht="22.5">
      <c r="A372" s="217"/>
      <c r="B372" s="221"/>
      <c r="C372" s="276" t="s">
        <v>1066</v>
      </c>
      <c r="D372" s="277"/>
      <c r="E372" s="222">
        <v>39.1</v>
      </c>
      <c r="F372" s="223"/>
      <c r="G372" s="224"/>
      <c r="H372" s="225"/>
      <c r="I372" s="219"/>
      <c r="J372" s="226"/>
      <c r="K372" s="219"/>
      <c r="M372" s="220" t="s">
        <v>1066</v>
      </c>
      <c r="O372" s="208"/>
    </row>
    <row r="373" spans="1:80" ht="12.75">
      <c r="A373" s="209">
        <v>142</v>
      </c>
      <c r="B373" s="210" t="s">
        <v>1067</v>
      </c>
      <c r="C373" s="211" t="s">
        <v>1068</v>
      </c>
      <c r="D373" s="212" t="s">
        <v>517</v>
      </c>
      <c r="E373" s="213">
        <v>4312.6375</v>
      </c>
      <c r="F373" s="213">
        <v>0</v>
      </c>
      <c r="G373" s="214">
        <f>E373*F373</f>
        <v>0</v>
      </c>
      <c r="H373" s="215">
        <v>0</v>
      </c>
      <c r="I373" s="216">
        <f>E373*H373</f>
        <v>0</v>
      </c>
      <c r="J373" s="215">
        <v>0</v>
      </c>
      <c r="K373" s="216">
        <f>E373*J373</f>
        <v>0</v>
      </c>
      <c r="O373" s="208">
        <v>2</v>
      </c>
      <c r="AA373" s="181">
        <v>1</v>
      </c>
      <c r="AB373" s="181">
        <v>7</v>
      </c>
      <c r="AC373" s="181">
        <v>7</v>
      </c>
      <c r="AZ373" s="181">
        <v>2</v>
      </c>
      <c r="BA373" s="181">
        <f>IF(AZ373=1,G373,0)</f>
        <v>0</v>
      </c>
      <c r="BB373" s="181">
        <f>IF(AZ373=2,G373,0)</f>
        <v>0</v>
      </c>
      <c r="BC373" s="181">
        <f>IF(AZ373=3,G373,0)</f>
        <v>0</v>
      </c>
      <c r="BD373" s="181">
        <f>IF(AZ373=4,G373,0)</f>
        <v>0</v>
      </c>
      <c r="BE373" s="181">
        <f>IF(AZ373=5,G373,0)</f>
        <v>0</v>
      </c>
      <c r="CA373" s="208">
        <v>1</v>
      </c>
      <c r="CB373" s="208">
        <v>7</v>
      </c>
    </row>
    <row r="374" spans="1:80" ht="22.5">
      <c r="A374" s="209">
        <v>143</v>
      </c>
      <c r="B374" s="210" t="s">
        <v>1069</v>
      </c>
      <c r="C374" s="211" t="s">
        <v>1070</v>
      </c>
      <c r="D374" s="212" t="s">
        <v>643</v>
      </c>
      <c r="E374" s="213">
        <v>20.65</v>
      </c>
      <c r="F374" s="213">
        <v>0</v>
      </c>
      <c r="G374" s="214">
        <f>E374*F374</f>
        <v>0</v>
      </c>
      <c r="H374" s="215">
        <v>0</v>
      </c>
      <c r="I374" s="216">
        <f>E374*H374</f>
        <v>0</v>
      </c>
      <c r="J374" s="215">
        <v>0</v>
      </c>
      <c r="K374" s="216">
        <f>E374*J374</f>
        <v>0</v>
      </c>
      <c r="O374" s="208">
        <v>2</v>
      </c>
      <c r="AA374" s="181">
        <v>2</v>
      </c>
      <c r="AB374" s="181">
        <v>7</v>
      </c>
      <c r="AC374" s="181">
        <v>7</v>
      </c>
      <c r="AZ374" s="181">
        <v>2</v>
      </c>
      <c r="BA374" s="181">
        <f>IF(AZ374=1,G374,0)</f>
        <v>0</v>
      </c>
      <c r="BB374" s="181">
        <f>IF(AZ374=2,G374,0)</f>
        <v>0</v>
      </c>
      <c r="BC374" s="181">
        <f>IF(AZ374=3,G374,0)</f>
        <v>0</v>
      </c>
      <c r="BD374" s="181">
        <f>IF(AZ374=4,G374,0)</f>
        <v>0</v>
      </c>
      <c r="BE374" s="181">
        <f>IF(AZ374=5,G374,0)</f>
        <v>0</v>
      </c>
      <c r="CA374" s="208">
        <v>2</v>
      </c>
      <c r="CB374" s="208">
        <v>7</v>
      </c>
    </row>
    <row r="375" spans="1:15" ht="12.75">
      <c r="A375" s="217"/>
      <c r="B375" s="221"/>
      <c r="C375" s="276" t="s">
        <v>1071</v>
      </c>
      <c r="D375" s="277"/>
      <c r="E375" s="222">
        <v>20.65</v>
      </c>
      <c r="F375" s="223"/>
      <c r="G375" s="224"/>
      <c r="H375" s="225"/>
      <c r="I375" s="219"/>
      <c r="J375" s="226"/>
      <c r="K375" s="219"/>
      <c r="M375" s="220" t="s">
        <v>1071</v>
      </c>
      <c r="O375" s="208"/>
    </row>
    <row r="376" spans="1:80" ht="22.5">
      <c r="A376" s="209">
        <v>144</v>
      </c>
      <c r="B376" s="210" t="s">
        <v>1072</v>
      </c>
      <c r="C376" s="211" t="s">
        <v>1073</v>
      </c>
      <c r="D376" s="212" t="s">
        <v>643</v>
      </c>
      <c r="E376" s="213">
        <v>4.15</v>
      </c>
      <c r="F376" s="213">
        <v>0</v>
      </c>
      <c r="G376" s="214">
        <f>E376*F376</f>
        <v>0</v>
      </c>
      <c r="H376" s="215">
        <v>0</v>
      </c>
      <c r="I376" s="216">
        <f>E376*H376</f>
        <v>0</v>
      </c>
      <c r="J376" s="215">
        <v>0</v>
      </c>
      <c r="K376" s="216">
        <f>E376*J376</f>
        <v>0</v>
      </c>
      <c r="O376" s="208">
        <v>2</v>
      </c>
      <c r="AA376" s="181">
        <v>2</v>
      </c>
      <c r="AB376" s="181">
        <v>7</v>
      </c>
      <c r="AC376" s="181">
        <v>7</v>
      </c>
      <c r="AZ376" s="181">
        <v>2</v>
      </c>
      <c r="BA376" s="181">
        <f>IF(AZ376=1,G376,0)</f>
        <v>0</v>
      </c>
      <c r="BB376" s="181">
        <f>IF(AZ376=2,G376,0)</f>
        <v>0</v>
      </c>
      <c r="BC376" s="181">
        <f>IF(AZ376=3,G376,0)</f>
        <v>0</v>
      </c>
      <c r="BD376" s="181">
        <f>IF(AZ376=4,G376,0)</f>
        <v>0</v>
      </c>
      <c r="BE376" s="181">
        <f>IF(AZ376=5,G376,0)</f>
        <v>0</v>
      </c>
      <c r="CA376" s="208">
        <v>2</v>
      </c>
      <c r="CB376" s="208">
        <v>7</v>
      </c>
    </row>
    <row r="377" spans="1:15" ht="12.75">
      <c r="A377" s="217"/>
      <c r="B377" s="221"/>
      <c r="C377" s="276" t="s">
        <v>1074</v>
      </c>
      <c r="D377" s="277"/>
      <c r="E377" s="222">
        <v>4.15</v>
      </c>
      <c r="F377" s="223"/>
      <c r="G377" s="224"/>
      <c r="H377" s="225"/>
      <c r="I377" s="219"/>
      <c r="J377" s="226"/>
      <c r="K377" s="219"/>
      <c r="M377" s="220" t="s">
        <v>1074</v>
      </c>
      <c r="O377" s="208"/>
    </row>
    <row r="378" spans="1:80" ht="22.5">
      <c r="A378" s="209">
        <v>145</v>
      </c>
      <c r="B378" s="210" t="s">
        <v>1075</v>
      </c>
      <c r="C378" s="211" t="s">
        <v>1076</v>
      </c>
      <c r="D378" s="212" t="s">
        <v>643</v>
      </c>
      <c r="E378" s="213">
        <v>12.3</v>
      </c>
      <c r="F378" s="213">
        <v>0</v>
      </c>
      <c r="G378" s="214">
        <f>E378*F378</f>
        <v>0</v>
      </c>
      <c r="H378" s="215">
        <v>0</v>
      </c>
      <c r="I378" s="216">
        <f>E378*H378</f>
        <v>0</v>
      </c>
      <c r="J378" s="215">
        <v>0</v>
      </c>
      <c r="K378" s="216">
        <f>E378*J378</f>
        <v>0</v>
      </c>
      <c r="O378" s="208">
        <v>2</v>
      </c>
      <c r="AA378" s="181">
        <v>1</v>
      </c>
      <c r="AB378" s="181">
        <v>7</v>
      </c>
      <c r="AC378" s="181">
        <v>7</v>
      </c>
      <c r="AZ378" s="181">
        <v>2</v>
      </c>
      <c r="BA378" s="181">
        <f>IF(AZ378=1,G378,0)</f>
        <v>0</v>
      </c>
      <c r="BB378" s="181">
        <f>IF(AZ378=2,G378,0)</f>
        <v>0</v>
      </c>
      <c r="BC378" s="181">
        <f>IF(AZ378=3,G378,0)</f>
        <v>0</v>
      </c>
      <c r="BD378" s="181">
        <f>IF(AZ378=4,G378,0)</f>
        <v>0</v>
      </c>
      <c r="BE378" s="181">
        <f>IF(AZ378=5,G378,0)</f>
        <v>0</v>
      </c>
      <c r="CA378" s="208">
        <v>1</v>
      </c>
      <c r="CB378" s="208">
        <v>7</v>
      </c>
    </row>
    <row r="379" spans="1:15" ht="12.75">
      <c r="A379" s="217"/>
      <c r="B379" s="221"/>
      <c r="C379" s="276" t="s">
        <v>1077</v>
      </c>
      <c r="D379" s="277"/>
      <c r="E379" s="222">
        <v>12.3</v>
      </c>
      <c r="F379" s="223"/>
      <c r="G379" s="224"/>
      <c r="H379" s="225"/>
      <c r="I379" s="219"/>
      <c r="J379" s="226"/>
      <c r="K379" s="219"/>
      <c r="M379" s="220" t="s">
        <v>1077</v>
      </c>
      <c r="O379" s="208"/>
    </row>
    <row r="380" spans="1:80" ht="12.75">
      <c r="A380" s="209">
        <v>146</v>
      </c>
      <c r="B380" s="210" t="s">
        <v>1078</v>
      </c>
      <c r="C380" s="211" t="s">
        <v>1079</v>
      </c>
      <c r="D380" s="212" t="s">
        <v>657</v>
      </c>
      <c r="E380" s="213">
        <v>5</v>
      </c>
      <c r="F380" s="213">
        <v>0</v>
      </c>
      <c r="G380" s="214">
        <f>E380*F380</f>
        <v>0</v>
      </c>
      <c r="H380" s="215">
        <v>0</v>
      </c>
      <c r="I380" s="216">
        <f>E380*H380</f>
        <v>0</v>
      </c>
      <c r="J380" s="215">
        <v>0</v>
      </c>
      <c r="K380" s="216">
        <f>E380*J380</f>
        <v>0</v>
      </c>
      <c r="O380" s="208">
        <v>2</v>
      </c>
      <c r="AA380" s="181">
        <v>1</v>
      </c>
      <c r="AB380" s="181">
        <v>7</v>
      </c>
      <c r="AC380" s="181">
        <v>7</v>
      </c>
      <c r="AZ380" s="181">
        <v>2</v>
      </c>
      <c r="BA380" s="181">
        <f>IF(AZ380=1,G380,0)</f>
        <v>0</v>
      </c>
      <c r="BB380" s="181">
        <f>IF(AZ380=2,G380,0)</f>
        <v>0</v>
      </c>
      <c r="BC380" s="181">
        <f>IF(AZ380=3,G380,0)</f>
        <v>0</v>
      </c>
      <c r="BD380" s="181">
        <f>IF(AZ380=4,G380,0)</f>
        <v>0</v>
      </c>
      <c r="BE380" s="181">
        <f>IF(AZ380=5,G380,0)</f>
        <v>0</v>
      </c>
      <c r="CA380" s="208">
        <v>1</v>
      </c>
      <c r="CB380" s="208">
        <v>7</v>
      </c>
    </row>
    <row r="381" spans="1:15" ht="12.75">
      <c r="A381" s="217"/>
      <c r="B381" s="221"/>
      <c r="C381" s="276" t="s">
        <v>759</v>
      </c>
      <c r="D381" s="277"/>
      <c r="E381" s="222">
        <v>5</v>
      </c>
      <c r="F381" s="223"/>
      <c r="G381" s="224"/>
      <c r="H381" s="225"/>
      <c r="I381" s="219"/>
      <c r="J381" s="226"/>
      <c r="K381" s="219"/>
      <c r="M381" s="220">
        <v>5</v>
      </c>
      <c r="O381" s="208"/>
    </row>
    <row r="382" spans="1:80" ht="12.75">
      <c r="A382" s="209">
        <v>147</v>
      </c>
      <c r="B382" s="210" t="s">
        <v>1080</v>
      </c>
      <c r="C382" s="211" t="s">
        <v>1081</v>
      </c>
      <c r="D382" s="212" t="s">
        <v>657</v>
      </c>
      <c r="E382" s="213">
        <v>5</v>
      </c>
      <c r="F382" s="213">
        <v>0</v>
      </c>
      <c r="G382" s="214">
        <f>E382*F382</f>
        <v>0</v>
      </c>
      <c r="H382" s="215">
        <v>0</v>
      </c>
      <c r="I382" s="216">
        <f>E382*H382</f>
        <v>0</v>
      </c>
      <c r="J382" s="215">
        <v>0</v>
      </c>
      <c r="K382" s="216">
        <f>E382*J382</f>
        <v>0</v>
      </c>
      <c r="O382" s="208">
        <v>2</v>
      </c>
      <c r="AA382" s="181">
        <v>1</v>
      </c>
      <c r="AB382" s="181">
        <v>7</v>
      </c>
      <c r="AC382" s="181">
        <v>7</v>
      </c>
      <c r="AZ382" s="181">
        <v>2</v>
      </c>
      <c r="BA382" s="181">
        <f>IF(AZ382=1,G382,0)</f>
        <v>0</v>
      </c>
      <c r="BB382" s="181">
        <f>IF(AZ382=2,G382,0)</f>
        <v>0</v>
      </c>
      <c r="BC382" s="181">
        <f>IF(AZ382=3,G382,0)</f>
        <v>0</v>
      </c>
      <c r="BD382" s="181">
        <f>IF(AZ382=4,G382,0)</f>
        <v>0</v>
      </c>
      <c r="BE382" s="181">
        <f>IF(AZ382=5,G382,0)</f>
        <v>0</v>
      </c>
      <c r="CA382" s="208">
        <v>1</v>
      </c>
      <c r="CB382" s="208">
        <v>7</v>
      </c>
    </row>
    <row r="383" spans="1:15" ht="12.75">
      <c r="A383" s="217"/>
      <c r="B383" s="221"/>
      <c r="C383" s="276" t="s">
        <v>759</v>
      </c>
      <c r="D383" s="277"/>
      <c r="E383" s="222">
        <v>5</v>
      </c>
      <c r="F383" s="223"/>
      <c r="G383" s="224"/>
      <c r="H383" s="225"/>
      <c r="I383" s="219"/>
      <c r="J383" s="226"/>
      <c r="K383" s="219"/>
      <c r="M383" s="220">
        <v>5</v>
      </c>
      <c r="O383" s="208"/>
    </row>
    <row r="384" spans="1:80" ht="22.5">
      <c r="A384" s="209">
        <v>148</v>
      </c>
      <c r="B384" s="210" t="s">
        <v>1082</v>
      </c>
      <c r="C384" s="211" t="s">
        <v>1083</v>
      </c>
      <c r="D384" s="212" t="s">
        <v>1084</v>
      </c>
      <c r="E384" s="213">
        <v>9</v>
      </c>
      <c r="F384" s="213">
        <v>0</v>
      </c>
      <c r="G384" s="214">
        <f>E384*F384</f>
        <v>0</v>
      </c>
      <c r="H384" s="215">
        <v>0</v>
      </c>
      <c r="I384" s="216">
        <f>E384*H384</f>
        <v>0</v>
      </c>
      <c r="J384" s="215"/>
      <c r="K384" s="216">
        <f>E384*J384</f>
        <v>0</v>
      </c>
      <c r="O384" s="208">
        <v>2</v>
      </c>
      <c r="AA384" s="181">
        <v>12</v>
      </c>
      <c r="AB384" s="181">
        <v>0</v>
      </c>
      <c r="AC384" s="181">
        <v>148</v>
      </c>
      <c r="AZ384" s="181">
        <v>2</v>
      </c>
      <c r="BA384" s="181">
        <f>IF(AZ384=1,G384,0)</f>
        <v>0</v>
      </c>
      <c r="BB384" s="181">
        <f>IF(AZ384=2,G384,0)</f>
        <v>0</v>
      </c>
      <c r="BC384" s="181">
        <f>IF(AZ384=3,G384,0)</f>
        <v>0</v>
      </c>
      <c r="BD384" s="181">
        <f>IF(AZ384=4,G384,0)</f>
        <v>0</v>
      </c>
      <c r="BE384" s="181">
        <f>IF(AZ384=5,G384,0)</f>
        <v>0</v>
      </c>
      <c r="CA384" s="208">
        <v>12</v>
      </c>
      <c r="CB384" s="208">
        <v>0</v>
      </c>
    </row>
    <row r="385" spans="1:15" ht="12.75">
      <c r="A385" s="217"/>
      <c r="B385" s="221"/>
      <c r="C385" s="276" t="s">
        <v>1085</v>
      </c>
      <c r="D385" s="277"/>
      <c r="E385" s="222">
        <v>9</v>
      </c>
      <c r="F385" s="223"/>
      <c r="G385" s="224"/>
      <c r="H385" s="225"/>
      <c r="I385" s="219"/>
      <c r="J385" s="226"/>
      <c r="K385" s="219"/>
      <c r="M385" s="220" t="s">
        <v>1085</v>
      </c>
      <c r="O385" s="208"/>
    </row>
    <row r="386" spans="1:80" ht="22.5">
      <c r="A386" s="209">
        <v>149</v>
      </c>
      <c r="B386" s="210" t="s">
        <v>1086</v>
      </c>
      <c r="C386" s="211" t="s">
        <v>1087</v>
      </c>
      <c r="D386" s="212" t="s">
        <v>657</v>
      </c>
      <c r="E386" s="213">
        <v>2</v>
      </c>
      <c r="F386" s="213">
        <v>0</v>
      </c>
      <c r="G386" s="214">
        <f>E386*F386</f>
        <v>0</v>
      </c>
      <c r="H386" s="215">
        <v>0</v>
      </c>
      <c r="I386" s="216">
        <f>E386*H386</f>
        <v>0</v>
      </c>
      <c r="J386" s="215"/>
      <c r="K386" s="216">
        <f>E386*J386</f>
        <v>0</v>
      </c>
      <c r="O386" s="208">
        <v>2</v>
      </c>
      <c r="AA386" s="181">
        <v>12</v>
      </c>
      <c r="AB386" s="181">
        <v>0</v>
      </c>
      <c r="AC386" s="181">
        <v>149</v>
      </c>
      <c r="AZ386" s="181">
        <v>2</v>
      </c>
      <c r="BA386" s="181">
        <f>IF(AZ386=1,G386,0)</f>
        <v>0</v>
      </c>
      <c r="BB386" s="181">
        <f>IF(AZ386=2,G386,0)</f>
        <v>0</v>
      </c>
      <c r="BC386" s="181">
        <f>IF(AZ386=3,G386,0)</f>
        <v>0</v>
      </c>
      <c r="BD386" s="181">
        <f>IF(AZ386=4,G386,0)</f>
        <v>0</v>
      </c>
      <c r="BE386" s="181">
        <f>IF(AZ386=5,G386,0)</f>
        <v>0</v>
      </c>
      <c r="CA386" s="208">
        <v>12</v>
      </c>
      <c r="CB386" s="208">
        <v>0</v>
      </c>
    </row>
    <row r="387" spans="1:15" ht="12.75">
      <c r="A387" s="217"/>
      <c r="B387" s="221"/>
      <c r="C387" s="276" t="s">
        <v>659</v>
      </c>
      <c r="D387" s="277"/>
      <c r="E387" s="222">
        <v>2</v>
      </c>
      <c r="F387" s="223"/>
      <c r="G387" s="224"/>
      <c r="H387" s="225"/>
      <c r="I387" s="219"/>
      <c r="J387" s="226"/>
      <c r="K387" s="219"/>
      <c r="M387" s="220">
        <v>2</v>
      </c>
      <c r="O387" s="208"/>
    </row>
    <row r="388" spans="1:80" ht="22.5">
      <c r="A388" s="209">
        <v>150</v>
      </c>
      <c r="B388" s="210" t="s">
        <v>1088</v>
      </c>
      <c r="C388" s="211" t="s">
        <v>1089</v>
      </c>
      <c r="D388" s="212" t="s">
        <v>657</v>
      </c>
      <c r="E388" s="213">
        <v>1</v>
      </c>
      <c r="F388" s="213">
        <v>0</v>
      </c>
      <c r="G388" s="214">
        <f>E388*F388</f>
        <v>0</v>
      </c>
      <c r="H388" s="215">
        <v>0</v>
      </c>
      <c r="I388" s="216">
        <f>E388*H388</f>
        <v>0</v>
      </c>
      <c r="J388" s="215"/>
      <c r="K388" s="216">
        <f>E388*J388</f>
        <v>0</v>
      </c>
      <c r="O388" s="208">
        <v>2</v>
      </c>
      <c r="AA388" s="181">
        <v>12</v>
      </c>
      <c r="AB388" s="181">
        <v>0</v>
      </c>
      <c r="AC388" s="181">
        <v>150</v>
      </c>
      <c r="AZ388" s="181">
        <v>2</v>
      </c>
      <c r="BA388" s="181">
        <f>IF(AZ388=1,G388,0)</f>
        <v>0</v>
      </c>
      <c r="BB388" s="181">
        <f>IF(AZ388=2,G388,0)</f>
        <v>0</v>
      </c>
      <c r="BC388" s="181">
        <f>IF(AZ388=3,G388,0)</f>
        <v>0</v>
      </c>
      <c r="BD388" s="181">
        <f>IF(AZ388=4,G388,0)</f>
        <v>0</v>
      </c>
      <c r="BE388" s="181">
        <f>IF(AZ388=5,G388,0)</f>
        <v>0</v>
      </c>
      <c r="CA388" s="208">
        <v>12</v>
      </c>
      <c r="CB388" s="208">
        <v>0</v>
      </c>
    </row>
    <row r="389" spans="1:15" ht="12.75">
      <c r="A389" s="217"/>
      <c r="B389" s="221"/>
      <c r="C389" s="276" t="s">
        <v>587</v>
      </c>
      <c r="D389" s="277"/>
      <c r="E389" s="222">
        <v>1</v>
      </c>
      <c r="F389" s="223"/>
      <c r="G389" s="224"/>
      <c r="H389" s="225"/>
      <c r="I389" s="219"/>
      <c r="J389" s="226"/>
      <c r="K389" s="219"/>
      <c r="M389" s="220">
        <v>1</v>
      </c>
      <c r="O389" s="208"/>
    </row>
    <row r="390" spans="1:80" ht="22.5">
      <c r="A390" s="209">
        <v>151</v>
      </c>
      <c r="B390" s="210" t="s">
        <v>1090</v>
      </c>
      <c r="C390" s="211" t="s">
        <v>1091</v>
      </c>
      <c r="D390" s="212" t="s">
        <v>657</v>
      </c>
      <c r="E390" s="213">
        <v>1</v>
      </c>
      <c r="F390" s="213">
        <v>0</v>
      </c>
      <c r="G390" s="214">
        <f>E390*F390</f>
        <v>0</v>
      </c>
      <c r="H390" s="215">
        <v>0</v>
      </c>
      <c r="I390" s="216">
        <f>E390*H390</f>
        <v>0</v>
      </c>
      <c r="J390" s="215"/>
      <c r="K390" s="216">
        <f>E390*J390</f>
        <v>0</v>
      </c>
      <c r="O390" s="208">
        <v>2</v>
      </c>
      <c r="AA390" s="181">
        <v>12</v>
      </c>
      <c r="AB390" s="181">
        <v>0</v>
      </c>
      <c r="AC390" s="181">
        <v>151</v>
      </c>
      <c r="AZ390" s="181">
        <v>2</v>
      </c>
      <c r="BA390" s="181">
        <f>IF(AZ390=1,G390,0)</f>
        <v>0</v>
      </c>
      <c r="BB390" s="181">
        <f>IF(AZ390=2,G390,0)</f>
        <v>0</v>
      </c>
      <c r="BC390" s="181">
        <f>IF(AZ390=3,G390,0)</f>
        <v>0</v>
      </c>
      <c r="BD390" s="181">
        <f>IF(AZ390=4,G390,0)</f>
        <v>0</v>
      </c>
      <c r="BE390" s="181">
        <f>IF(AZ390=5,G390,0)</f>
        <v>0</v>
      </c>
      <c r="CA390" s="208">
        <v>12</v>
      </c>
      <c r="CB390" s="208">
        <v>0</v>
      </c>
    </row>
    <row r="391" spans="1:15" ht="12.75">
      <c r="A391" s="217"/>
      <c r="B391" s="221"/>
      <c r="C391" s="276" t="s">
        <v>587</v>
      </c>
      <c r="D391" s="277"/>
      <c r="E391" s="222">
        <v>1</v>
      </c>
      <c r="F391" s="223"/>
      <c r="G391" s="224"/>
      <c r="H391" s="225"/>
      <c r="I391" s="219"/>
      <c r="J391" s="226"/>
      <c r="K391" s="219"/>
      <c r="M391" s="220">
        <v>1</v>
      </c>
      <c r="O391" s="208"/>
    </row>
    <row r="392" spans="1:80" ht="22.5">
      <c r="A392" s="209">
        <v>152</v>
      </c>
      <c r="B392" s="210" t="s">
        <v>1092</v>
      </c>
      <c r="C392" s="211" t="s">
        <v>1093</v>
      </c>
      <c r="D392" s="212" t="s">
        <v>657</v>
      </c>
      <c r="E392" s="213">
        <v>1</v>
      </c>
      <c r="F392" s="213">
        <v>0</v>
      </c>
      <c r="G392" s="214">
        <f>E392*F392</f>
        <v>0</v>
      </c>
      <c r="H392" s="215">
        <v>0</v>
      </c>
      <c r="I392" s="216">
        <f>E392*H392</f>
        <v>0</v>
      </c>
      <c r="J392" s="215"/>
      <c r="K392" s="216">
        <f>E392*J392</f>
        <v>0</v>
      </c>
      <c r="O392" s="208">
        <v>2</v>
      </c>
      <c r="AA392" s="181">
        <v>12</v>
      </c>
      <c r="AB392" s="181">
        <v>0</v>
      </c>
      <c r="AC392" s="181">
        <v>152</v>
      </c>
      <c r="AZ392" s="181">
        <v>2</v>
      </c>
      <c r="BA392" s="181">
        <f>IF(AZ392=1,G392,0)</f>
        <v>0</v>
      </c>
      <c r="BB392" s="181">
        <f>IF(AZ392=2,G392,0)</f>
        <v>0</v>
      </c>
      <c r="BC392" s="181">
        <f>IF(AZ392=3,G392,0)</f>
        <v>0</v>
      </c>
      <c r="BD392" s="181">
        <f>IF(AZ392=4,G392,0)</f>
        <v>0</v>
      </c>
      <c r="BE392" s="181">
        <f>IF(AZ392=5,G392,0)</f>
        <v>0</v>
      </c>
      <c r="CA392" s="208">
        <v>12</v>
      </c>
      <c r="CB392" s="208">
        <v>0</v>
      </c>
    </row>
    <row r="393" spans="1:15" ht="12.75">
      <c r="A393" s="217"/>
      <c r="B393" s="221"/>
      <c r="C393" s="276" t="s">
        <v>587</v>
      </c>
      <c r="D393" s="277"/>
      <c r="E393" s="222">
        <v>1</v>
      </c>
      <c r="F393" s="223"/>
      <c r="G393" s="224"/>
      <c r="H393" s="225"/>
      <c r="I393" s="219"/>
      <c r="J393" s="226"/>
      <c r="K393" s="219"/>
      <c r="M393" s="220">
        <v>1</v>
      </c>
      <c r="O393" s="208"/>
    </row>
    <row r="394" spans="1:80" ht="22.5">
      <c r="A394" s="209">
        <v>153</v>
      </c>
      <c r="B394" s="210" t="s">
        <v>1094</v>
      </c>
      <c r="C394" s="211" t="s">
        <v>1095</v>
      </c>
      <c r="D394" s="212" t="s">
        <v>657</v>
      </c>
      <c r="E394" s="213">
        <v>2</v>
      </c>
      <c r="F394" s="213">
        <v>0</v>
      </c>
      <c r="G394" s="214">
        <f>E394*F394</f>
        <v>0</v>
      </c>
      <c r="H394" s="215">
        <v>0</v>
      </c>
      <c r="I394" s="216">
        <f>E394*H394</f>
        <v>0</v>
      </c>
      <c r="J394" s="215"/>
      <c r="K394" s="216">
        <f>E394*J394</f>
        <v>0</v>
      </c>
      <c r="O394" s="208">
        <v>2</v>
      </c>
      <c r="AA394" s="181">
        <v>12</v>
      </c>
      <c r="AB394" s="181">
        <v>0</v>
      </c>
      <c r="AC394" s="181">
        <v>153</v>
      </c>
      <c r="AZ394" s="181">
        <v>2</v>
      </c>
      <c r="BA394" s="181">
        <f>IF(AZ394=1,G394,0)</f>
        <v>0</v>
      </c>
      <c r="BB394" s="181">
        <f>IF(AZ394=2,G394,0)</f>
        <v>0</v>
      </c>
      <c r="BC394" s="181">
        <f>IF(AZ394=3,G394,0)</f>
        <v>0</v>
      </c>
      <c r="BD394" s="181">
        <f>IF(AZ394=4,G394,0)</f>
        <v>0</v>
      </c>
      <c r="BE394" s="181">
        <f>IF(AZ394=5,G394,0)</f>
        <v>0</v>
      </c>
      <c r="CA394" s="208">
        <v>12</v>
      </c>
      <c r="CB394" s="208">
        <v>0</v>
      </c>
    </row>
    <row r="395" spans="1:15" ht="12.75">
      <c r="A395" s="217"/>
      <c r="B395" s="221"/>
      <c r="C395" s="276" t="s">
        <v>659</v>
      </c>
      <c r="D395" s="277"/>
      <c r="E395" s="222">
        <v>2</v>
      </c>
      <c r="F395" s="223"/>
      <c r="G395" s="224"/>
      <c r="H395" s="225"/>
      <c r="I395" s="219"/>
      <c r="J395" s="226"/>
      <c r="K395" s="219"/>
      <c r="M395" s="220">
        <v>2</v>
      </c>
      <c r="O395" s="208"/>
    </row>
    <row r="396" spans="1:80" ht="22.5">
      <c r="A396" s="209">
        <v>154</v>
      </c>
      <c r="B396" s="210" t="s">
        <v>1096</v>
      </c>
      <c r="C396" s="211" t="s">
        <v>1097</v>
      </c>
      <c r="D396" s="212" t="s">
        <v>657</v>
      </c>
      <c r="E396" s="213">
        <v>2</v>
      </c>
      <c r="F396" s="213">
        <v>0</v>
      </c>
      <c r="G396" s="214">
        <f>E396*F396</f>
        <v>0</v>
      </c>
      <c r="H396" s="215">
        <v>0</v>
      </c>
      <c r="I396" s="216">
        <f>E396*H396</f>
        <v>0</v>
      </c>
      <c r="J396" s="215"/>
      <c r="K396" s="216">
        <f>E396*J396</f>
        <v>0</v>
      </c>
      <c r="O396" s="208">
        <v>2</v>
      </c>
      <c r="AA396" s="181">
        <v>12</v>
      </c>
      <c r="AB396" s="181">
        <v>0</v>
      </c>
      <c r="AC396" s="181">
        <v>154</v>
      </c>
      <c r="AZ396" s="181">
        <v>2</v>
      </c>
      <c r="BA396" s="181">
        <f>IF(AZ396=1,G396,0)</f>
        <v>0</v>
      </c>
      <c r="BB396" s="181">
        <f>IF(AZ396=2,G396,0)</f>
        <v>0</v>
      </c>
      <c r="BC396" s="181">
        <f>IF(AZ396=3,G396,0)</f>
        <v>0</v>
      </c>
      <c r="BD396" s="181">
        <f>IF(AZ396=4,G396,0)</f>
        <v>0</v>
      </c>
      <c r="BE396" s="181">
        <f>IF(AZ396=5,G396,0)</f>
        <v>0</v>
      </c>
      <c r="CA396" s="208">
        <v>12</v>
      </c>
      <c r="CB396" s="208">
        <v>0</v>
      </c>
    </row>
    <row r="397" spans="1:15" ht="12.75">
      <c r="A397" s="217"/>
      <c r="B397" s="221"/>
      <c r="C397" s="276" t="s">
        <v>659</v>
      </c>
      <c r="D397" s="277"/>
      <c r="E397" s="222">
        <v>2</v>
      </c>
      <c r="F397" s="223"/>
      <c r="G397" s="224"/>
      <c r="H397" s="225"/>
      <c r="I397" s="219"/>
      <c r="J397" s="226"/>
      <c r="K397" s="219"/>
      <c r="M397" s="220">
        <v>2</v>
      </c>
      <c r="O397" s="208"/>
    </row>
    <row r="398" spans="1:80" ht="22.5">
      <c r="A398" s="209">
        <v>155</v>
      </c>
      <c r="B398" s="210" t="s">
        <v>1098</v>
      </c>
      <c r="C398" s="211" t="s">
        <v>1099</v>
      </c>
      <c r="D398" s="212" t="s">
        <v>657</v>
      </c>
      <c r="E398" s="213">
        <v>2</v>
      </c>
      <c r="F398" s="213">
        <v>0</v>
      </c>
      <c r="G398" s="214">
        <f>E398*F398</f>
        <v>0</v>
      </c>
      <c r="H398" s="215">
        <v>0</v>
      </c>
      <c r="I398" s="216">
        <f>E398*H398</f>
        <v>0</v>
      </c>
      <c r="J398" s="215"/>
      <c r="K398" s="216">
        <f>E398*J398</f>
        <v>0</v>
      </c>
      <c r="O398" s="208">
        <v>2</v>
      </c>
      <c r="AA398" s="181">
        <v>12</v>
      </c>
      <c r="AB398" s="181">
        <v>0</v>
      </c>
      <c r="AC398" s="181">
        <v>155</v>
      </c>
      <c r="AZ398" s="181">
        <v>2</v>
      </c>
      <c r="BA398" s="181">
        <f>IF(AZ398=1,G398,0)</f>
        <v>0</v>
      </c>
      <c r="BB398" s="181">
        <f>IF(AZ398=2,G398,0)</f>
        <v>0</v>
      </c>
      <c r="BC398" s="181">
        <f>IF(AZ398=3,G398,0)</f>
        <v>0</v>
      </c>
      <c r="BD398" s="181">
        <f>IF(AZ398=4,G398,0)</f>
        <v>0</v>
      </c>
      <c r="BE398" s="181">
        <f>IF(AZ398=5,G398,0)</f>
        <v>0</v>
      </c>
      <c r="CA398" s="208">
        <v>12</v>
      </c>
      <c r="CB398" s="208">
        <v>0</v>
      </c>
    </row>
    <row r="399" spans="1:15" ht="12.75">
      <c r="A399" s="217"/>
      <c r="B399" s="221"/>
      <c r="C399" s="276" t="s">
        <v>659</v>
      </c>
      <c r="D399" s="277"/>
      <c r="E399" s="222">
        <v>2</v>
      </c>
      <c r="F399" s="223"/>
      <c r="G399" s="224"/>
      <c r="H399" s="225"/>
      <c r="I399" s="219"/>
      <c r="J399" s="226"/>
      <c r="K399" s="219"/>
      <c r="M399" s="220">
        <v>2</v>
      </c>
      <c r="O399" s="208"/>
    </row>
    <row r="400" spans="1:80" ht="22.5">
      <c r="A400" s="209">
        <v>156</v>
      </c>
      <c r="B400" s="210" t="s">
        <v>1100</v>
      </c>
      <c r="C400" s="211" t="s">
        <v>1101</v>
      </c>
      <c r="D400" s="212" t="s">
        <v>657</v>
      </c>
      <c r="E400" s="213">
        <v>1</v>
      </c>
      <c r="F400" s="213">
        <v>0</v>
      </c>
      <c r="G400" s="214">
        <f>E400*F400</f>
        <v>0</v>
      </c>
      <c r="H400" s="215">
        <v>0</v>
      </c>
      <c r="I400" s="216">
        <f>E400*H400</f>
        <v>0</v>
      </c>
      <c r="J400" s="215"/>
      <c r="K400" s="216">
        <f>E400*J400</f>
        <v>0</v>
      </c>
      <c r="O400" s="208">
        <v>2</v>
      </c>
      <c r="AA400" s="181">
        <v>12</v>
      </c>
      <c r="AB400" s="181">
        <v>0</v>
      </c>
      <c r="AC400" s="181">
        <v>156</v>
      </c>
      <c r="AZ400" s="181">
        <v>2</v>
      </c>
      <c r="BA400" s="181">
        <f>IF(AZ400=1,G400,0)</f>
        <v>0</v>
      </c>
      <c r="BB400" s="181">
        <f>IF(AZ400=2,G400,0)</f>
        <v>0</v>
      </c>
      <c r="BC400" s="181">
        <f>IF(AZ400=3,G400,0)</f>
        <v>0</v>
      </c>
      <c r="BD400" s="181">
        <f>IF(AZ400=4,G400,0)</f>
        <v>0</v>
      </c>
      <c r="BE400" s="181">
        <f>IF(AZ400=5,G400,0)</f>
        <v>0</v>
      </c>
      <c r="CA400" s="208">
        <v>12</v>
      </c>
      <c r="CB400" s="208">
        <v>0</v>
      </c>
    </row>
    <row r="401" spans="1:15" ht="12.75">
      <c r="A401" s="217"/>
      <c r="B401" s="221"/>
      <c r="C401" s="276" t="s">
        <v>587</v>
      </c>
      <c r="D401" s="277"/>
      <c r="E401" s="222">
        <v>1</v>
      </c>
      <c r="F401" s="223"/>
      <c r="G401" s="224"/>
      <c r="H401" s="225"/>
      <c r="I401" s="219"/>
      <c r="J401" s="226"/>
      <c r="K401" s="219"/>
      <c r="M401" s="220">
        <v>1</v>
      </c>
      <c r="O401" s="208"/>
    </row>
    <row r="402" spans="1:80" ht="22.5">
      <c r="A402" s="209">
        <v>157</v>
      </c>
      <c r="B402" s="210" t="s">
        <v>1102</v>
      </c>
      <c r="C402" s="211" t="s">
        <v>1103</v>
      </c>
      <c r="D402" s="212" t="s">
        <v>657</v>
      </c>
      <c r="E402" s="213">
        <v>6</v>
      </c>
      <c r="F402" s="213">
        <v>0</v>
      </c>
      <c r="G402" s="214">
        <f>E402*F402</f>
        <v>0</v>
      </c>
      <c r="H402" s="215">
        <v>0</v>
      </c>
      <c r="I402" s="216">
        <f>E402*H402</f>
        <v>0</v>
      </c>
      <c r="J402" s="215"/>
      <c r="K402" s="216">
        <f>E402*J402</f>
        <v>0</v>
      </c>
      <c r="O402" s="208">
        <v>2</v>
      </c>
      <c r="AA402" s="181">
        <v>12</v>
      </c>
      <c r="AB402" s="181">
        <v>0</v>
      </c>
      <c r="AC402" s="181">
        <v>157</v>
      </c>
      <c r="AZ402" s="181">
        <v>2</v>
      </c>
      <c r="BA402" s="181">
        <f>IF(AZ402=1,G402,0)</f>
        <v>0</v>
      </c>
      <c r="BB402" s="181">
        <f>IF(AZ402=2,G402,0)</f>
        <v>0</v>
      </c>
      <c r="BC402" s="181">
        <f>IF(AZ402=3,G402,0)</f>
        <v>0</v>
      </c>
      <c r="BD402" s="181">
        <f>IF(AZ402=4,G402,0)</f>
        <v>0</v>
      </c>
      <c r="BE402" s="181">
        <f>IF(AZ402=5,G402,0)</f>
        <v>0</v>
      </c>
      <c r="CA402" s="208">
        <v>12</v>
      </c>
      <c r="CB402" s="208">
        <v>0</v>
      </c>
    </row>
    <row r="403" spans="1:15" ht="12.75">
      <c r="A403" s="217"/>
      <c r="B403" s="221"/>
      <c r="C403" s="276" t="s">
        <v>950</v>
      </c>
      <c r="D403" s="277"/>
      <c r="E403" s="222">
        <v>6</v>
      </c>
      <c r="F403" s="223"/>
      <c r="G403" s="224"/>
      <c r="H403" s="225"/>
      <c r="I403" s="219"/>
      <c r="J403" s="226"/>
      <c r="K403" s="219"/>
      <c r="M403" s="220">
        <v>6</v>
      </c>
      <c r="O403" s="208"/>
    </row>
    <row r="404" spans="1:80" ht="22.5">
      <c r="A404" s="209">
        <v>158</v>
      </c>
      <c r="B404" s="210" t="s">
        <v>1104</v>
      </c>
      <c r="C404" s="211" t="s">
        <v>1105</v>
      </c>
      <c r="D404" s="212" t="s">
        <v>657</v>
      </c>
      <c r="E404" s="213">
        <v>1</v>
      </c>
      <c r="F404" s="213">
        <v>0</v>
      </c>
      <c r="G404" s="214">
        <f>E404*F404</f>
        <v>0</v>
      </c>
      <c r="H404" s="215">
        <v>0</v>
      </c>
      <c r="I404" s="216">
        <f>E404*H404</f>
        <v>0</v>
      </c>
      <c r="J404" s="215"/>
      <c r="K404" s="216">
        <f>E404*J404</f>
        <v>0</v>
      </c>
      <c r="O404" s="208">
        <v>2</v>
      </c>
      <c r="AA404" s="181">
        <v>12</v>
      </c>
      <c r="AB404" s="181">
        <v>0</v>
      </c>
      <c r="AC404" s="181">
        <v>158</v>
      </c>
      <c r="AZ404" s="181">
        <v>2</v>
      </c>
      <c r="BA404" s="181">
        <f>IF(AZ404=1,G404,0)</f>
        <v>0</v>
      </c>
      <c r="BB404" s="181">
        <f>IF(AZ404=2,G404,0)</f>
        <v>0</v>
      </c>
      <c r="BC404" s="181">
        <f>IF(AZ404=3,G404,0)</f>
        <v>0</v>
      </c>
      <c r="BD404" s="181">
        <f>IF(AZ404=4,G404,0)</f>
        <v>0</v>
      </c>
      <c r="BE404" s="181">
        <f>IF(AZ404=5,G404,0)</f>
        <v>0</v>
      </c>
      <c r="CA404" s="208">
        <v>12</v>
      </c>
      <c r="CB404" s="208">
        <v>0</v>
      </c>
    </row>
    <row r="405" spans="1:15" ht="12.75">
      <c r="A405" s="217"/>
      <c r="B405" s="221"/>
      <c r="C405" s="276" t="s">
        <v>587</v>
      </c>
      <c r="D405" s="277"/>
      <c r="E405" s="222">
        <v>1</v>
      </c>
      <c r="F405" s="223"/>
      <c r="G405" s="224"/>
      <c r="H405" s="225"/>
      <c r="I405" s="219"/>
      <c r="J405" s="226"/>
      <c r="K405" s="219"/>
      <c r="M405" s="220">
        <v>1</v>
      </c>
      <c r="O405" s="208"/>
    </row>
    <row r="406" spans="1:80" ht="22.5">
      <c r="A406" s="209">
        <v>159</v>
      </c>
      <c r="B406" s="210" t="s">
        <v>1106</v>
      </c>
      <c r="C406" s="211" t="s">
        <v>1107</v>
      </c>
      <c r="D406" s="212" t="s">
        <v>657</v>
      </c>
      <c r="E406" s="213">
        <v>1</v>
      </c>
      <c r="F406" s="213">
        <v>0</v>
      </c>
      <c r="G406" s="214">
        <f>E406*F406</f>
        <v>0</v>
      </c>
      <c r="H406" s="215">
        <v>0</v>
      </c>
      <c r="I406" s="216">
        <f>E406*H406</f>
        <v>0</v>
      </c>
      <c r="J406" s="215"/>
      <c r="K406" s="216">
        <f>E406*J406</f>
        <v>0</v>
      </c>
      <c r="O406" s="208">
        <v>2</v>
      </c>
      <c r="AA406" s="181">
        <v>12</v>
      </c>
      <c r="AB406" s="181">
        <v>0</v>
      </c>
      <c r="AC406" s="181">
        <v>159</v>
      </c>
      <c r="AZ406" s="181">
        <v>2</v>
      </c>
      <c r="BA406" s="181">
        <f>IF(AZ406=1,G406,0)</f>
        <v>0</v>
      </c>
      <c r="BB406" s="181">
        <f>IF(AZ406=2,G406,0)</f>
        <v>0</v>
      </c>
      <c r="BC406" s="181">
        <f>IF(AZ406=3,G406,0)</f>
        <v>0</v>
      </c>
      <c r="BD406" s="181">
        <f>IF(AZ406=4,G406,0)</f>
        <v>0</v>
      </c>
      <c r="BE406" s="181">
        <f>IF(AZ406=5,G406,0)</f>
        <v>0</v>
      </c>
      <c r="CA406" s="208">
        <v>12</v>
      </c>
      <c r="CB406" s="208">
        <v>0</v>
      </c>
    </row>
    <row r="407" spans="1:15" ht="12.75">
      <c r="A407" s="217"/>
      <c r="B407" s="221"/>
      <c r="C407" s="276" t="s">
        <v>587</v>
      </c>
      <c r="D407" s="277"/>
      <c r="E407" s="222">
        <v>1</v>
      </c>
      <c r="F407" s="223"/>
      <c r="G407" s="224"/>
      <c r="H407" s="225"/>
      <c r="I407" s="219"/>
      <c r="J407" s="226"/>
      <c r="K407" s="219"/>
      <c r="M407" s="220">
        <v>1</v>
      </c>
      <c r="O407" s="208"/>
    </row>
    <row r="408" spans="1:80" ht="22.5">
      <c r="A408" s="209">
        <v>160</v>
      </c>
      <c r="B408" s="210" t="s">
        <v>1108</v>
      </c>
      <c r="C408" s="211" t="s">
        <v>1109</v>
      </c>
      <c r="D408" s="212" t="s">
        <v>657</v>
      </c>
      <c r="E408" s="213">
        <v>1</v>
      </c>
      <c r="F408" s="213">
        <v>0</v>
      </c>
      <c r="G408" s="214">
        <f>E408*F408</f>
        <v>0</v>
      </c>
      <c r="H408" s="215">
        <v>0</v>
      </c>
      <c r="I408" s="216">
        <f>E408*H408</f>
        <v>0</v>
      </c>
      <c r="J408" s="215"/>
      <c r="K408" s="216">
        <f>E408*J408</f>
        <v>0</v>
      </c>
      <c r="O408" s="208">
        <v>2</v>
      </c>
      <c r="AA408" s="181">
        <v>12</v>
      </c>
      <c r="AB408" s="181">
        <v>0</v>
      </c>
      <c r="AC408" s="181">
        <v>160</v>
      </c>
      <c r="AZ408" s="181">
        <v>2</v>
      </c>
      <c r="BA408" s="181">
        <f>IF(AZ408=1,G408,0)</f>
        <v>0</v>
      </c>
      <c r="BB408" s="181">
        <f>IF(AZ408=2,G408,0)</f>
        <v>0</v>
      </c>
      <c r="BC408" s="181">
        <f>IF(AZ408=3,G408,0)</f>
        <v>0</v>
      </c>
      <c r="BD408" s="181">
        <f>IF(AZ408=4,G408,0)</f>
        <v>0</v>
      </c>
      <c r="BE408" s="181">
        <f>IF(AZ408=5,G408,0)</f>
        <v>0</v>
      </c>
      <c r="CA408" s="208">
        <v>12</v>
      </c>
      <c r="CB408" s="208">
        <v>0</v>
      </c>
    </row>
    <row r="409" spans="1:15" ht="12.75">
      <c r="A409" s="217"/>
      <c r="B409" s="221"/>
      <c r="C409" s="276" t="s">
        <v>587</v>
      </c>
      <c r="D409" s="277"/>
      <c r="E409" s="222">
        <v>1</v>
      </c>
      <c r="F409" s="223"/>
      <c r="G409" s="224"/>
      <c r="H409" s="225"/>
      <c r="I409" s="219"/>
      <c r="J409" s="226"/>
      <c r="K409" s="219"/>
      <c r="M409" s="220">
        <v>1</v>
      </c>
      <c r="O409" s="208"/>
    </row>
    <row r="410" spans="1:80" ht="12.75">
      <c r="A410" s="209">
        <v>161</v>
      </c>
      <c r="B410" s="210" t="s">
        <v>1110</v>
      </c>
      <c r="C410" s="211" t="s">
        <v>1111</v>
      </c>
      <c r="D410" s="212" t="s">
        <v>657</v>
      </c>
      <c r="E410" s="213">
        <v>2</v>
      </c>
      <c r="F410" s="213">
        <v>0</v>
      </c>
      <c r="G410" s="214">
        <f>E410*F410</f>
        <v>0</v>
      </c>
      <c r="H410" s="215">
        <v>0</v>
      </c>
      <c r="I410" s="216">
        <f>E410*H410</f>
        <v>0</v>
      </c>
      <c r="J410" s="215"/>
      <c r="K410" s="216">
        <f>E410*J410</f>
        <v>0</v>
      </c>
      <c r="O410" s="208">
        <v>2</v>
      </c>
      <c r="AA410" s="181">
        <v>12</v>
      </c>
      <c r="AB410" s="181">
        <v>0</v>
      </c>
      <c r="AC410" s="181">
        <v>161</v>
      </c>
      <c r="AZ410" s="181">
        <v>2</v>
      </c>
      <c r="BA410" s="181">
        <f>IF(AZ410=1,G410,0)</f>
        <v>0</v>
      </c>
      <c r="BB410" s="181">
        <f>IF(AZ410=2,G410,0)</f>
        <v>0</v>
      </c>
      <c r="BC410" s="181">
        <f>IF(AZ410=3,G410,0)</f>
        <v>0</v>
      </c>
      <c r="BD410" s="181">
        <f>IF(AZ410=4,G410,0)</f>
        <v>0</v>
      </c>
      <c r="BE410" s="181">
        <f>IF(AZ410=5,G410,0)</f>
        <v>0</v>
      </c>
      <c r="CA410" s="208">
        <v>12</v>
      </c>
      <c r="CB410" s="208">
        <v>0</v>
      </c>
    </row>
    <row r="411" spans="1:15" ht="12.75">
      <c r="A411" s="217"/>
      <c r="B411" s="221"/>
      <c r="C411" s="276" t="s">
        <v>659</v>
      </c>
      <c r="D411" s="277"/>
      <c r="E411" s="222">
        <v>2</v>
      </c>
      <c r="F411" s="223"/>
      <c r="G411" s="224"/>
      <c r="H411" s="225"/>
      <c r="I411" s="219"/>
      <c r="J411" s="226"/>
      <c r="K411" s="219"/>
      <c r="M411" s="220">
        <v>2</v>
      </c>
      <c r="O411" s="208"/>
    </row>
    <row r="412" spans="1:57" ht="12.75">
      <c r="A412" s="227"/>
      <c r="B412" s="228" t="s">
        <v>590</v>
      </c>
      <c r="C412" s="229" t="s">
        <v>1058</v>
      </c>
      <c r="D412" s="230"/>
      <c r="E412" s="231"/>
      <c r="F412" s="232"/>
      <c r="G412" s="233">
        <f>SUM(G365:G411)</f>
        <v>0</v>
      </c>
      <c r="H412" s="234"/>
      <c r="I412" s="235">
        <f>SUM(I365:I411)</f>
        <v>0</v>
      </c>
      <c r="J412" s="234"/>
      <c r="K412" s="235">
        <f>SUM(K365:K411)</f>
        <v>0</v>
      </c>
      <c r="O412" s="208">
        <v>4</v>
      </c>
      <c r="BA412" s="236">
        <f>SUM(BA365:BA411)</f>
        <v>0</v>
      </c>
      <c r="BB412" s="236">
        <f>SUM(BB365:BB411)</f>
        <v>0</v>
      </c>
      <c r="BC412" s="236">
        <f>SUM(BC365:BC411)</f>
        <v>0</v>
      </c>
      <c r="BD412" s="236">
        <f>SUM(BD365:BD411)</f>
        <v>0</v>
      </c>
      <c r="BE412" s="236">
        <f>SUM(BE365:BE411)</f>
        <v>0</v>
      </c>
    </row>
    <row r="413" spans="1:15" ht="12.75">
      <c r="A413" s="198" t="s">
        <v>586</v>
      </c>
      <c r="B413" s="199" t="s">
        <v>1112</v>
      </c>
      <c r="C413" s="200" t="s">
        <v>1113</v>
      </c>
      <c r="D413" s="201"/>
      <c r="E413" s="202"/>
      <c r="F413" s="202"/>
      <c r="G413" s="203"/>
      <c r="H413" s="204"/>
      <c r="I413" s="205"/>
      <c r="J413" s="206"/>
      <c r="K413" s="207"/>
      <c r="O413" s="208">
        <v>1</v>
      </c>
    </row>
    <row r="414" spans="1:80" ht="12.75">
      <c r="A414" s="209">
        <v>162</v>
      </c>
      <c r="B414" s="210" t="s">
        <v>1115</v>
      </c>
      <c r="C414" s="211" t="s">
        <v>1116</v>
      </c>
      <c r="D414" s="212" t="s">
        <v>517</v>
      </c>
      <c r="E414" s="213">
        <v>185.0413</v>
      </c>
      <c r="F414" s="213">
        <v>0</v>
      </c>
      <c r="G414" s="214">
        <f>E414*F414</f>
        <v>0</v>
      </c>
      <c r="H414" s="215">
        <v>0</v>
      </c>
      <c r="I414" s="216">
        <f>E414*H414</f>
        <v>0</v>
      </c>
      <c r="J414" s="215">
        <v>0</v>
      </c>
      <c r="K414" s="216">
        <f>E414*J414</f>
        <v>0</v>
      </c>
      <c r="O414" s="208">
        <v>2</v>
      </c>
      <c r="AA414" s="181">
        <v>1</v>
      </c>
      <c r="AB414" s="181">
        <v>7</v>
      </c>
      <c r="AC414" s="181">
        <v>7</v>
      </c>
      <c r="AZ414" s="181">
        <v>2</v>
      </c>
      <c r="BA414" s="181">
        <f>IF(AZ414=1,G414,0)</f>
        <v>0</v>
      </c>
      <c r="BB414" s="181">
        <f>IF(AZ414=2,G414,0)</f>
        <v>0</v>
      </c>
      <c r="BC414" s="181">
        <f>IF(AZ414=3,G414,0)</f>
        <v>0</v>
      </c>
      <c r="BD414" s="181">
        <f>IF(AZ414=4,G414,0)</f>
        <v>0</v>
      </c>
      <c r="BE414" s="181">
        <f>IF(AZ414=5,G414,0)</f>
        <v>0</v>
      </c>
      <c r="CA414" s="208">
        <v>1</v>
      </c>
      <c r="CB414" s="208">
        <v>7</v>
      </c>
    </row>
    <row r="415" spans="1:80" ht="22.5">
      <c r="A415" s="209">
        <v>163</v>
      </c>
      <c r="B415" s="210" t="s">
        <v>1117</v>
      </c>
      <c r="C415" s="211" t="s">
        <v>1118</v>
      </c>
      <c r="D415" s="212" t="s">
        <v>622</v>
      </c>
      <c r="E415" s="213">
        <v>3.52</v>
      </c>
      <c r="F415" s="213">
        <v>0</v>
      </c>
      <c r="G415" s="214">
        <f>E415*F415</f>
        <v>0</v>
      </c>
      <c r="H415" s="215">
        <v>0</v>
      </c>
      <c r="I415" s="216">
        <f>E415*H415</f>
        <v>0</v>
      </c>
      <c r="J415" s="215"/>
      <c r="K415" s="216">
        <f>E415*J415</f>
        <v>0</v>
      </c>
      <c r="O415" s="208">
        <v>2</v>
      </c>
      <c r="AA415" s="181">
        <v>12</v>
      </c>
      <c r="AB415" s="181">
        <v>0</v>
      </c>
      <c r="AC415" s="181">
        <v>163</v>
      </c>
      <c r="AZ415" s="181">
        <v>2</v>
      </c>
      <c r="BA415" s="181">
        <f>IF(AZ415=1,G415,0)</f>
        <v>0</v>
      </c>
      <c r="BB415" s="181">
        <f>IF(AZ415=2,G415,0)</f>
        <v>0</v>
      </c>
      <c r="BC415" s="181">
        <f>IF(AZ415=3,G415,0)</f>
        <v>0</v>
      </c>
      <c r="BD415" s="181">
        <f>IF(AZ415=4,G415,0)</f>
        <v>0</v>
      </c>
      <c r="BE415" s="181">
        <f>IF(AZ415=5,G415,0)</f>
        <v>0</v>
      </c>
      <c r="CA415" s="208">
        <v>12</v>
      </c>
      <c r="CB415" s="208">
        <v>0</v>
      </c>
    </row>
    <row r="416" spans="1:15" ht="12.75">
      <c r="A416" s="217"/>
      <c r="B416" s="221"/>
      <c r="C416" s="276" t="s">
        <v>1119</v>
      </c>
      <c r="D416" s="277"/>
      <c r="E416" s="222">
        <v>3.52</v>
      </c>
      <c r="F416" s="223"/>
      <c r="G416" s="224"/>
      <c r="H416" s="225"/>
      <c r="I416" s="219"/>
      <c r="J416" s="226"/>
      <c r="K416" s="219"/>
      <c r="M416" s="220" t="s">
        <v>1119</v>
      </c>
      <c r="O416" s="208"/>
    </row>
    <row r="417" spans="1:80" ht="12.75">
      <c r="A417" s="209">
        <v>164</v>
      </c>
      <c r="B417" s="210" t="s">
        <v>1120</v>
      </c>
      <c r="C417" s="211" t="s">
        <v>1121</v>
      </c>
      <c r="D417" s="212" t="s">
        <v>1122</v>
      </c>
      <c r="E417" s="213">
        <v>320.3802</v>
      </c>
      <c r="F417" s="213">
        <v>0</v>
      </c>
      <c r="G417" s="214">
        <f>E417*F417</f>
        <v>0</v>
      </c>
      <c r="H417" s="215">
        <v>0</v>
      </c>
      <c r="I417" s="216">
        <f>E417*H417</f>
        <v>0</v>
      </c>
      <c r="J417" s="215"/>
      <c r="K417" s="216">
        <f>E417*J417</f>
        <v>0</v>
      </c>
      <c r="O417" s="208">
        <v>2</v>
      </c>
      <c r="AA417" s="181">
        <v>12</v>
      </c>
      <c r="AB417" s="181">
        <v>0</v>
      </c>
      <c r="AC417" s="181">
        <v>164</v>
      </c>
      <c r="AZ417" s="181">
        <v>2</v>
      </c>
      <c r="BA417" s="181">
        <f>IF(AZ417=1,G417,0)</f>
        <v>0</v>
      </c>
      <c r="BB417" s="181">
        <f>IF(AZ417=2,G417,0)</f>
        <v>0</v>
      </c>
      <c r="BC417" s="181">
        <f>IF(AZ417=3,G417,0)</f>
        <v>0</v>
      </c>
      <c r="BD417" s="181">
        <f>IF(AZ417=4,G417,0)</f>
        <v>0</v>
      </c>
      <c r="BE417" s="181">
        <f>IF(AZ417=5,G417,0)</f>
        <v>0</v>
      </c>
      <c r="CA417" s="208">
        <v>12</v>
      </c>
      <c r="CB417" s="208">
        <v>0</v>
      </c>
    </row>
    <row r="418" spans="1:15" ht="12.75">
      <c r="A418" s="217"/>
      <c r="B418" s="221"/>
      <c r="C418" s="276" t="s">
        <v>1123</v>
      </c>
      <c r="D418" s="277"/>
      <c r="E418" s="222">
        <v>299.2302</v>
      </c>
      <c r="F418" s="223"/>
      <c r="G418" s="224"/>
      <c r="H418" s="225"/>
      <c r="I418" s="219"/>
      <c r="J418" s="226"/>
      <c r="K418" s="219"/>
      <c r="M418" s="220" t="s">
        <v>1123</v>
      </c>
      <c r="O418" s="208"/>
    </row>
    <row r="419" spans="1:15" ht="12.75">
      <c r="A419" s="217"/>
      <c r="B419" s="221"/>
      <c r="C419" s="276" t="s">
        <v>1124</v>
      </c>
      <c r="D419" s="277"/>
      <c r="E419" s="222">
        <v>21.15</v>
      </c>
      <c r="F419" s="223"/>
      <c r="G419" s="224"/>
      <c r="H419" s="225"/>
      <c r="I419" s="219"/>
      <c r="J419" s="226"/>
      <c r="K419" s="219"/>
      <c r="M419" s="220" t="s">
        <v>1124</v>
      </c>
      <c r="O419" s="208"/>
    </row>
    <row r="420" spans="1:57" ht="12.75">
      <c r="A420" s="227"/>
      <c r="B420" s="228" t="s">
        <v>590</v>
      </c>
      <c r="C420" s="229" t="s">
        <v>1114</v>
      </c>
      <c r="D420" s="230"/>
      <c r="E420" s="231"/>
      <c r="F420" s="232"/>
      <c r="G420" s="233">
        <f>SUM(G413:G419)</f>
        <v>0</v>
      </c>
      <c r="H420" s="234"/>
      <c r="I420" s="235">
        <f>SUM(I413:I419)</f>
        <v>0</v>
      </c>
      <c r="J420" s="234"/>
      <c r="K420" s="235">
        <f>SUM(K413:K419)</f>
        <v>0</v>
      </c>
      <c r="O420" s="208">
        <v>4</v>
      </c>
      <c r="BA420" s="236">
        <f>SUM(BA413:BA419)</f>
        <v>0</v>
      </c>
      <c r="BB420" s="236">
        <f>SUM(BB413:BB419)</f>
        <v>0</v>
      </c>
      <c r="BC420" s="236">
        <f>SUM(BC413:BC419)</f>
        <v>0</v>
      </c>
      <c r="BD420" s="236">
        <f>SUM(BD413:BD419)</f>
        <v>0</v>
      </c>
      <c r="BE420" s="236">
        <f>SUM(BE413:BE419)</f>
        <v>0</v>
      </c>
    </row>
    <row r="421" spans="1:15" ht="12.75">
      <c r="A421" s="198" t="s">
        <v>586</v>
      </c>
      <c r="B421" s="199" t="s">
        <v>1125</v>
      </c>
      <c r="C421" s="200" t="s">
        <v>1126</v>
      </c>
      <c r="D421" s="201"/>
      <c r="E421" s="202"/>
      <c r="F421" s="202"/>
      <c r="G421" s="203"/>
      <c r="H421" s="204"/>
      <c r="I421" s="205"/>
      <c r="J421" s="206"/>
      <c r="K421" s="207"/>
      <c r="O421" s="208">
        <v>1</v>
      </c>
    </row>
    <row r="422" spans="1:80" ht="12.75">
      <c r="A422" s="209">
        <v>165</v>
      </c>
      <c r="B422" s="210" t="s">
        <v>1128</v>
      </c>
      <c r="C422" s="211" t="s">
        <v>1129</v>
      </c>
      <c r="D422" s="212" t="s">
        <v>622</v>
      </c>
      <c r="E422" s="213">
        <v>4.69</v>
      </c>
      <c r="F422" s="213">
        <v>0</v>
      </c>
      <c r="G422" s="214">
        <f>E422*F422</f>
        <v>0</v>
      </c>
      <c r="H422" s="215">
        <v>0</v>
      </c>
      <c r="I422" s="216">
        <f>E422*H422</f>
        <v>0</v>
      </c>
      <c r="J422" s="215">
        <v>0</v>
      </c>
      <c r="K422" s="216">
        <f>E422*J422</f>
        <v>0</v>
      </c>
      <c r="O422" s="208">
        <v>2</v>
      </c>
      <c r="AA422" s="181">
        <v>1</v>
      </c>
      <c r="AB422" s="181">
        <v>7</v>
      </c>
      <c r="AC422" s="181">
        <v>7</v>
      </c>
      <c r="AZ422" s="181">
        <v>2</v>
      </c>
      <c r="BA422" s="181">
        <f>IF(AZ422=1,G422,0)</f>
        <v>0</v>
      </c>
      <c r="BB422" s="181">
        <f>IF(AZ422=2,G422,0)</f>
        <v>0</v>
      </c>
      <c r="BC422" s="181">
        <f>IF(AZ422=3,G422,0)</f>
        <v>0</v>
      </c>
      <c r="BD422" s="181">
        <f>IF(AZ422=4,G422,0)</f>
        <v>0</v>
      </c>
      <c r="BE422" s="181">
        <f>IF(AZ422=5,G422,0)</f>
        <v>0</v>
      </c>
      <c r="CA422" s="208">
        <v>1</v>
      </c>
      <c r="CB422" s="208">
        <v>7</v>
      </c>
    </row>
    <row r="423" spans="1:15" ht="12.75">
      <c r="A423" s="217"/>
      <c r="B423" s="221"/>
      <c r="C423" s="276" t="s">
        <v>1130</v>
      </c>
      <c r="D423" s="277"/>
      <c r="E423" s="222">
        <v>4.69</v>
      </c>
      <c r="F423" s="223"/>
      <c r="G423" s="224"/>
      <c r="H423" s="225"/>
      <c r="I423" s="219"/>
      <c r="J423" s="226"/>
      <c r="K423" s="219"/>
      <c r="M423" s="220" t="s">
        <v>1130</v>
      </c>
      <c r="O423" s="208"/>
    </row>
    <row r="424" spans="1:80" ht="12.75">
      <c r="A424" s="209">
        <v>166</v>
      </c>
      <c r="B424" s="210" t="s">
        <v>1131</v>
      </c>
      <c r="C424" s="211" t="s">
        <v>1132</v>
      </c>
      <c r="D424" s="212" t="s">
        <v>622</v>
      </c>
      <c r="E424" s="213">
        <v>4.69</v>
      </c>
      <c r="F424" s="213">
        <v>0</v>
      </c>
      <c r="G424" s="214">
        <f>E424*F424</f>
        <v>0</v>
      </c>
      <c r="H424" s="215">
        <v>0</v>
      </c>
      <c r="I424" s="216">
        <f>E424*H424</f>
        <v>0</v>
      </c>
      <c r="J424" s="215">
        <v>0</v>
      </c>
      <c r="K424" s="216">
        <f>E424*J424</f>
        <v>0</v>
      </c>
      <c r="O424" s="208">
        <v>2</v>
      </c>
      <c r="AA424" s="181">
        <v>1</v>
      </c>
      <c r="AB424" s="181">
        <v>7</v>
      </c>
      <c r="AC424" s="181">
        <v>7</v>
      </c>
      <c r="AZ424" s="181">
        <v>2</v>
      </c>
      <c r="BA424" s="181">
        <f>IF(AZ424=1,G424,0)</f>
        <v>0</v>
      </c>
      <c r="BB424" s="181">
        <f>IF(AZ424=2,G424,0)</f>
        <v>0</v>
      </c>
      <c r="BC424" s="181">
        <f>IF(AZ424=3,G424,0)</f>
        <v>0</v>
      </c>
      <c r="BD424" s="181">
        <f>IF(AZ424=4,G424,0)</f>
        <v>0</v>
      </c>
      <c r="BE424" s="181">
        <f>IF(AZ424=5,G424,0)</f>
        <v>0</v>
      </c>
      <c r="CA424" s="208">
        <v>1</v>
      </c>
      <c r="CB424" s="208">
        <v>7</v>
      </c>
    </row>
    <row r="425" spans="1:15" ht="12.75">
      <c r="A425" s="217"/>
      <c r="B425" s="221"/>
      <c r="C425" s="276" t="s">
        <v>1130</v>
      </c>
      <c r="D425" s="277"/>
      <c r="E425" s="222">
        <v>4.69</v>
      </c>
      <c r="F425" s="223"/>
      <c r="G425" s="224"/>
      <c r="H425" s="225"/>
      <c r="I425" s="219"/>
      <c r="J425" s="226"/>
      <c r="K425" s="219"/>
      <c r="M425" s="220" t="s">
        <v>1130</v>
      </c>
      <c r="O425" s="208"/>
    </row>
    <row r="426" spans="1:80" ht="12.75">
      <c r="A426" s="209">
        <v>167</v>
      </c>
      <c r="B426" s="210" t="s">
        <v>1133</v>
      </c>
      <c r="C426" s="211" t="s">
        <v>1134</v>
      </c>
      <c r="D426" s="212" t="s">
        <v>622</v>
      </c>
      <c r="E426" s="213">
        <v>4.69</v>
      </c>
      <c r="F426" s="213">
        <v>0</v>
      </c>
      <c r="G426" s="214">
        <f>E426*F426</f>
        <v>0</v>
      </c>
      <c r="H426" s="215">
        <v>0</v>
      </c>
      <c r="I426" s="216">
        <f>E426*H426</f>
        <v>0</v>
      </c>
      <c r="J426" s="215">
        <v>0</v>
      </c>
      <c r="K426" s="216">
        <f>E426*J426</f>
        <v>0</v>
      </c>
      <c r="O426" s="208">
        <v>2</v>
      </c>
      <c r="AA426" s="181">
        <v>1</v>
      </c>
      <c r="AB426" s="181">
        <v>7</v>
      </c>
      <c r="AC426" s="181">
        <v>7</v>
      </c>
      <c r="AZ426" s="181">
        <v>2</v>
      </c>
      <c r="BA426" s="181">
        <f>IF(AZ426=1,G426,0)</f>
        <v>0</v>
      </c>
      <c r="BB426" s="181">
        <f>IF(AZ426=2,G426,0)</f>
        <v>0</v>
      </c>
      <c r="BC426" s="181">
        <f>IF(AZ426=3,G426,0)</f>
        <v>0</v>
      </c>
      <c r="BD426" s="181">
        <f>IF(AZ426=4,G426,0)</f>
        <v>0</v>
      </c>
      <c r="BE426" s="181">
        <f>IF(AZ426=5,G426,0)</f>
        <v>0</v>
      </c>
      <c r="CA426" s="208">
        <v>1</v>
      </c>
      <c r="CB426" s="208">
        <v>7</v>
      </c>
    </row>
    <row r="427" spans="1:15" ht="12.75">
      <c r="A427" s="217"/>
      <c r="B427" s="221"/>
      <c r="C427" s="276" t="s">
        <v>1130</v>
      </c>
      <c r="D427" s="277"/>
      <c r="E427" s="222">
        <v>4.69</v>
      </c>
      <c r="F427" s="223"/>
      <c r="G427" s="224"/>
      <c r="H427" s="225"/>
      <c r="I427" s="219"/>
      <c r="J427" s="226"/>
      <c r="K427" s="219"/>
      <c r="M427" s="220" t="s">
        <v>1130</v>
      </c>
      <c r="O427" s="208"/>
    </row>
    <row r="428" spans="1:80" ht="12.75">
      <c r="A428" s="209">
        <v>168</v>
      </c>
      <c r="B428" s="210" t="s">
        <v>1135</v>
      </c>
      <c r="C428" s="211" t="s">
        <v>1136</v>
      </c>
      <c r="D428" s="212" t="s">
        <v>517</v>
      </c>
      <c r="E428" s="213">
        <v>35.5596</v>
      </c>
      <c r="F428" s="213">
        <v>0</v>
      </c>
      <c r="G428" s="214">
        <f>E428*F428</f>
        <v>0</v>
      </c>
      <c r="H428" s="215">
        <v>0</v>
      </c>
      <c r="I428" s="216">
        <f>E428*H428</f>
        <v>0</v>
      </c>
      <c r="J428" s="215">
        <v>0</v>
      </c>
      <c r="K428" s="216">
        <f>E428*J428</f>
        <v>0</v>
      </c>
      <c r="O428" s="208">
        <v>2</v>
      </c>
      <c r="AA428" s="181">
        <v>1</v>
      </c>
      <c r="AB428" s="181">
        <v>7</v>
      </c>
      <c r="AC428" s="181">
        <v>7</v>
      </c>
      <c r="AZ428" s="181">
        <v>2</v>
      </c>
      <c r="BA428" s="181">
        <f>IF(AZ428=1,G428,0)</f>
        <v>0</v>
      </c>
      <c r="BB428" s="181">
        <f>IF(AZ428=2,G428,0)</f>
        <v>0</v>
      </c>
      <c r="BC428" s="181">
        <f>IF(AZ428=3,G428,0)</f>
        <v>0</v>
      </c>
      <c r="BD428" s="181">
        <f>IF(AZ428=4,G428,0)</f>
        <v>0</v>
      </c>
      <c r="BE428" s="181">
        <f>IF(AZ428=5,G428,0)</f>
        <v>0</v>
      </c>
      <c r="CA428" s="208">
        <v>1</v>
      </c>
      <c r="CB428" s="208">
        <v>7</v>
      </c>
    </row>
    <row r="429" spans="1:80" ht="22.5">
      <c r="A429" s="209">
        <v>169</v>
      </c>
      <c r="B429" s="210" t="s">
        <v>1137</v>
      </c>
      <c r="C429" s="211" t="s">
        <v>1138</v>
      </c>
      <c r="D429" s="212" t="s">
        <v>622</v>
      </c>
      <c r="E429" s="213">
        <v>5.159</v>
      </c>
      <c r="F429" s="213">
        <v>0</v>
      </c>
      <c r="G429" s="214">
        <f>E429*F429</f>
        <v>0</v>
      </c>
      <c r="H429" s="215">
        <v>0</v>
      </c>
      <c r="I429" s="216">
        <f>E429*H429</f>
        <v>0</v>
      </c>
      <c r="J429" s="215"/>
      <c r="K429" s="216">
        <f>E429*J429</f>
        <v>0</v>
      </c>
      <c r="O429" s="208">
        <v>2</v>
      </c>
      <c r="AA429" s="181">
        <v>12</v>
      </c>
      <c r="AB429" s="181">
        <v>0</v>
      </c>
      <c r="AC429" s="181">
        <v>169</v>
      </c>
      <c r="AZ429" s="181">
        <v>2</v>
      </c>
      <c r="BA429" s="181">
        <f>IF(AZ429=1,G429,0)</f>
        <v>0</v>
      </c>
      <c r="BB429" s="181">
        <f>IF(AZ429=2,G429,0)</f>
        <v>0</v>
      </c>
      <c r="BC429" s="181">
        <f>IF(AZ429=3,G429,0)</f>
        <v>0</v>
      </c>
      <c r="BD429" s="181">
        <f>IF(AZ429=4,G429,0)</f>
        <v>0</v>
      </c>
      <c r="BE429" s="181">
        <f>IF(AZ429=5,G429,0)</f>
        <v>0</v>
      </c>
      <c r="CA429" s="208">
        <v>12</v>
      </c>
      <c r="CB429" s="208">
        <v>0</v>
      </c>
    </row>
    <row r="430" spans="1:15" ht="12.75">
      <c r="A430" s="217"/>
      <c r="B430" s="221"/>
      <c r="C430" s="276" t="s">
        <v>1139</v>
      </c>
      <c r="D430" s="277"/>
      <c r="E430" s="222">
        <v>5.159</v>
      </c>
      <c r="F430" s="223"/>
      <c r="G430" s="224"/>
      <c r="H430" s="225"/>
      <c r="I430" s="219"/>
      <c r="J430" s="226"/>
      <c r="K430" s="219"/>
      <c r="M430" s="220" t="s">
        <v>1139</v>
      </c>
      <c r="O430" s="208"/>
    </row>
    <row r="431" spans="1:57" ht="12.75">
      <c r="A431" s="227"/>
      <c r="B431" s="228" t="s">
        <v>590</v>
      </c>
      <c r="C431" s="229" t="s">
        <v>1127</v>
      </c>
      <c r="D431" s="230"/>
      <c r="E431" s="231"/>
      <c r="F431" s="232"/>
      <c r="G431" s="233">
        <f>SUM(G421:G430)</f>
        <v>0</v>
      </c>
      <c r="H431" s="234"/>
      <c r="I431" s="235">
        <f>SUM(I421:I430)</f>
        <v>0</v>
      </c>
      <c r="J431" s="234"/>
      <c r="K431" s="235">
        <f>SUM(K421:K430)</f>
        <v>0</v>
      </c>
      <c r="O431" s="208">
        <v>4</v>
      </c>
      <c r="BA431" s="236">
        <f>SUM(BA421:BA430)</f>
        <v>0</v>
      </c>
      <c r="BB431" s="236">
        <f>SUM(BB421:BB430)</f>
        <v>0</v>
      </c>
      <c r="BC431" s="236">
        <f>SUM(BC421:BC430)</f>
        <v>0</v>
      </c>
      <c r="BD431" s="236">
        <f>SUM(BD421:BD430)</f>
        <v>0</v>
      </c>
      <c r="BE431" s="236">
        <f>SUM(BE421:BE430)</f>
        <v>0</v>
      </c>
    </row>
    <row r="432" spans="1:15" ht="12.75">
      <c r="A432" s="198" t="s">
        <v>586</v>
      </c>
      <c r="B432" s="199" t="s">
        <v>1140</v>
      </c>
      <c r="C432" s="200" t="s">
        <v>1141</v>
      </c>
      <c r="D432" s="201"/>
      <c r="E432" s="202"/>
      <c r="F432" s="202"/>
      <c r="G432" s="203"/>
      <c r="H432" s="204"/>
      <c r="I432" s="205"/>
      <c r="J432" s="206"/>
      <c r="K432" s="207"/>
      <c r="O432" s="208">
        <v>1</v>
      </c>
    </row>
    <row r="433" spans="1:80" ht="12.75">
      <c r="A433" s="209">
        <v>170</v>
      </c>
      <c r="B433" s="210" t="s">
        <v>1143</v>
      </c>
      <c r="C433" s="211" t="s">
        <v>1144</v>
      </c>
      <c r="D433" s="212" t="s">
        <v>622</v>
      </c>
      <c r="E433" s="213">
        <v>4.69</v>
      </c>
      <c r="F433" s="213">
        <v>0</v>
      </c>
      <c r="G433" s="214">
        <f>E433*F433</f>
        <v>0</v>
      </c>
      <c r="H433" s="215">
        <v>0</v>
      </c>
      <c r="I433" s="216">
        <f>E433*H433</f>
        <v>0</v>
      </c>
      <c r="J433" s="215">
        <v>0</v>
      </c>
      <c r="K433" s="216">
        <f>E433*J433</f>
        <v>0</v>
      </c>
      <c r="O433" s="208">
        <v>2</v>
      </c>
      <c r="AA433" s="181">
        <v>1</v>
      </c>
      <c r="AB433" s="181">
        <v>7</v>
      </c>
      <c r="AC433" s="181">
        <v>7</v>
      </c>
      <c r="AZ433" s="181">
        <v>2</v>
      </c>
      <c r="BA433" s="181">
        <f>IF(AZ433=1,G433,0)</f>
        <v>0</v>
      </c>
      <c r="BB433" s="181">
        <f>IF(AZ433=2,G433,0)</f>
        <v>0</v>
      </c>
      <c r="BC433" s="181">
        <f>IF(AZ433=3,G433,0)</f>
        <v>0</v>
      </c>
      <c r="BD433" s="181">
        <f>IF(AZ433=4,G433,0)</f>
        <v>0</v>
      </c>
      <c r="BE433" s="181">
        <f>IF(AZ433=5,G433,0)</f>
        <v>0</v>
      </c>
      <c r="CA433" s="208">
        <v>1</v>
      </c>
      <c r="CB433" s="208">
        <v>7</v>
      </c>
    </row>
    <row r="434" spans="1:15" ht="12.75">
      <c r="A434" s="217"/>
      <c r="B434" s="221"/>
      <c r="C434" s="276" t="s">
        <v>1145</v>
      </c>
      <c r="D434" s="277"/>
      <c r="E434" s="222">
        <v>4.69</v>
      </c>
      <c r="F434" s="223"/>
      <c r="G434" s="224"/>
      <c r="H434" s="225"/>
      <c r="I434" s="219"/>
      <c r="J434" s="226"/>
      <c r="K434" s="219"/>
      <c r="M434" s="220" t="s">
        <v>1145</v>
      </c>
      <c r="O434" s="208"/>
    </row>
    <row r="435" spans="1:57" ht="12.75">
      <c r="A435" s="227"/>
      <c r="B435" s="228" t="s">
        <v>590</v>
      </c>
      <c r="C435" s="229" t="s">
        <v>1142</v>
      </c>
      <c r="D435" s="230"/>
      <c r="E435" s="231"/>
      <c r="F435" s="232"/>
      <c r="G435" s="233">
        <f>SUM(G432:G434)</f>
        <v>0</v>
      </c>
      <c r="H435" s="234"/>
      <c r="I435" s="235">
        <f>SUM(I432:I434)</f>
        <v>0</v>
      </c>
      <c r="J435" s="234"/>
      <c r="K435" s="235">
        <f>SUM(K432:K434)</f>
        <v>0</v>
      </c>
      <c r="O435" s="208">
        <v>4</v>
      </c>
      <c r="BA435" s="236">
        <f>SUM(BA432:BA434)</f>
        <v>0</v>
      </c>
      <c r="BB435" s="236">
        <f>SUM(BB432:BB434)</f>
        <v>0</v>
      </c>
      <c r="BC435" s="236">
        <f>SUM(BC432:BC434)</f>
        <v>0</v>
      </c>
      <c r="BD435" s="236">
        <f>SUM(BD432:BD434)</f>
        <v>0</v>
      </c>
      <c r="BE435" s="236">
        <f>SUM(BE432:BE434)</f>
        <v>0</v>
      </c>
    </row>
    <row r="436" spans="1:15" ht="12.75">
      <c r="A436" s="198" t="s">
        <v>586</v>
      </c>
      <c r="B436" s="199" t="s">
        <v>1146</v>
      </c>
      <c r="C436" s="200" t="s">
        <v>1147</v>
      </c>
      <c r="D436" s="201"/>
      <c r="E436" s="202"/>
      <c r="F436" s="202"/>
      <c r="G436" s="203"/>
      <c r="H436" s="204"/>
      <c r="I436" s="205"/>
      <c r="J436" s="206"/>
      <c r="K436" s="207"/>
      <c r="O436" s="208">
        <v>1</v>
      </c>
    </row>
    <row r="437" spans="1:80" ht="12.75">
      <c r="A437" s="209">
        <v>171</v>
      </c>
      <c r="B437" s="210" t="s">
        <v>1149</v>
      </c>
      <c r="C437" s="211" t="s">
        <v>1134</v>
      </c>
      <c r="D437" s="212" t="s">
        <v>622</v>
      </c>
      <c r="E437" s="213">
        <v>25.5</v>
      </c>
      <c r="F437" s="213">
        <v>0</v>
      </c>
      <c r="G437" s="214">
        <f>E437*F437</f>
        <v>0</v>
      </c>
      <c r="H437" s="215">
        <v>0</v>
      </c>
      <c r="I437" s="216">
        <f>E437*H437</f>
        <v>0</v>
      </c>
      <c r="J437" s="215">
        <v>0</v>
      </c>
      <c r="K437" s="216">
        <f>E437*J437</f>
        <v>0</v>
      </c>
      <c r="O437" s="208">
        <v>2</v>
      </c>
      <c r="AA437" s="181">
        <v>1</v>
      </c>
      <c r="AB437" s="181">
        <v>7</v>
      </c>
      <c r="AC437" s="181">
        <v>7</v>
      </c>
      <c r="AZ437" s="181">
        <v>2</v>
      </c>
      <c r="BA437" s="181">
        <f>IF(AZ437=1,G437,0)</f>
        <v>0</v>
      </c>
      <c r="BB437" s="181">
        <f>IF(AZ437=2,G437,0)</f>
        <v>0</v>
      </c>
      <c r="BC437" s="181">
        <f>IF(AZ437=3,G437,0)</f>
        <v>0</v>
      </c>
      <c r="BD437" s="181">
        <f>IF(AZ437=4,G437,0)</f>
        <v>0</v>
      </c>
      <c r="BE437" s="181">
        <f>IF(AZ437=5,G437,0)</f>
        <v>0</v>
      </c>
      <c r="CA437" s="208">
        <v>1</v>
      </c>
      <c r="CB437" s="208">
        <v>7</v>
      </c>
    </row>
    <row r="438" spans="1:15" ht="12.75">
      <c r="A438" s="217"/>
      <c r="B438" s="221"/>
      <c r="C438" s="276" t="s">
        <v>699</v>
      </c>
      <c r="D438" s="277"/>
      <c r="E438" s="222">
        <v>5.1</v>
      </c>
      <c r="F438" s="223"/>
      <c r="G438" s="224"/>
      <c r="H438" s="225"/>
      <c r="I438" s="219"/>
      <c r="J438" s="226"/>
      <c r="K438" s="219"/>
      <c r="M438" s="220" t="s">
        <v>699</v>
      </c>
      <c r="O438" s="208"/>
    </row>
    <row r="439" spans="1:15" ht="12.75">
      <c r="A439" s="217"/>
      <c r="B439" s="221"/>
      <c r="C439" s="276" t="s">
        <v>700</v>
      </c>
      <c r="D439" s="277"/>
      <c r="E439" s="222">
        <v>4.95</v>
      </c>
      <c r="F439" s="223"/>
      <c r="G439" s="224"/>
      <c r="H439" s="225"/>
      <c r="I439" s="219"/>
      <c r="J439" s="226"/>
      <c r="K439" s="219"/>
      <c r="M439" s="220" t="s">
        <v>700</v>
      </c>
      <c r="O439" s="208"/>
    </row>
    <row r="440" spans="1:15" ht="12.75">
      <c r="A440" s="217"/>
      <c r="B440" s="221"/>
      <c r="C440" s="276" t="s">
        <v>700</v>
      </c>
      <c r="D440" s="277"/>
      <c r="E440" s="222">
        <v>4.95</v>
      </c>
      <c r="F440" s="223"/>
      <c r="G440" s="224"/>
      <c r="H440" s="225"/>
      <c r="I440" s="219"/>
      <c r="J440" s="226"/>
      <c r="K440" s="219"/>
      <c r="M440" s="220" t="s">
        <v>700</v>
      </c>
      <c r="O440" s="208"/>
    </row>
    <row r="441" spans="1:15" ht="12.75">
      <c r="A441" s="217"/>
      <c r="B441" s="221"/>
      <c r="C441" s="276" t="s">
        <v>701</v>
      </c>
      <c r="D441" s="277"/>
      <c r="E441" s="222">
        <v>10.5</v>
      </c>
      <c r="F441" s="223"/>
      <c r="G441" s="224"/>
      <c r="H441" s="225"/>
      <c r="I441" s="219"/>
      <c r="J441" s="226"/>
      <c r="K441" s="219"/>
      <c r="M441" s="220" t="s">
        <v>701</v>
      </c>
      <c r="O441" s="208"/>
    </row>
    <row r="442" spans="1:80" ht="12.75">
      <c r="A442" s="209">
        <v>172</v>
      </c>
      <c r="B442" s="210" t="s">
        <v>1150</v>
      </c>
      <c r="C442" s="211" t="s">
        <v>1151</v>
      </c>
      <c r="D442" s="212" t="s">
        <v>622</v>
      </c>
      <c r="E442" s="213">
        <v>25.5</v>
      </c>
      <c r="F442" s="213">
        <v>0</v>
      </c>
      <c r="G442" s="214">
        <f>E442*F442</f>
        <v>0</v>
      </c>
      <c r="H442" s="215">
        <v>0</v>
      </c>
      <c r="I442" s="216">
        <f>E442*H442</f>
        <v>0</v>
      </c>
      <c r="J442" s="215">
        <v>0</v>
      </c>
      <c r="K442" s="216">
        <f>E442*J442</f>
        <v>0</v>
      </c>
      <c r="O442" s="208">
        <v>2</v>
      </c>
      <c r="AA442" s="181">
        <v>1</v>
      </c>
      <c r="AB442" s="181">
        <v>7</v>
      </c>
      <c r="AC442" s="181">
        <v>7</v>
      </c>
      <c r="AZ442" s="181">
        <v>2</v>
      </c>
      <c r="BA442" s="181">
        <f>IF(AZ442=1,G442,0)</f>
        <v>0</v>
      </c>
      <c r="BB442" s="181">
        <f>IF(AZ442=2,G442,0)</f>
        <v>0</v>
      </c>
      <c r="BC442" s="181">
        <f>IF(AZ442=3,G442,0)</f>
        <v>0</v>
      </c>
      <c r="BD442" s="181">
        <f>IF(AZ442=4,G442,0)</f>
        <v>0</v>
      </c>
      <c r="BE442" s="181">
        <f>IF(AZ442=5,G442,0)</f>
        <v>0</v>
      </c>
      <c r="CA442" s="208">
        <v>1</v>
      </c>
      <c r="CB442" s="208">
        <v>7</v>
      </c>
    </row>
    <row r="443" spans="1:15" ht="12.75">
      <c r="A443" s="217"/>
      <c r="B443" s="221"/>
      <c r="C443" s="276" t="s">
        <v>699</v>
      </c>
      <c r="D443" s="277"/>
      <c r="E443" s="222">
        <v>5.1</v>
      </c>
      <c r="F443" s="223"/>
      <c r="G443" s="224"/>
      <c r="H443" s="225"/>
      <c r="I443" s="219"/>
      <c r="J443" s="226"/>
      <c r="K443" s="219"/>
      <c r="M443" s="220" t="s">
        <v>699</v>
      </c>
      <c r="O443" s="208"/>
    </row>
    <row r="444" spans="1:15" ht="12.75">
      <c r="A444" s="217"/>
      <c r="B444" s="221"/>
      <c r="C444" s="276" t="s">
        <v>700</v>
      </c>
      <c r="D444" s="277"/>
      <c r="E444" s="222">
        <v>4.95</v>
      </c>
      <c r="F444" s="223"/>
      <c r="G444" s="224"/>
      <c r="H444" s="225"/>
      <c r="I444" s="219"/>
      <c r="J444" s="226"/>
      <c r="K444" s="219"/>
      <c r="M444" s="220" t="s">
        <v>700</v>
      </c>
      <c r="O444" s="208"/>
    </row>
    <row r="445" spans="1:15" ht="12.75">
      <c r="A445" s="217"/>
      <c r="B445" s="221"/>
      <c r="C445" s="276" t="s">
        <v>700</v>
      </c>
      <c r="D445" s="277"/>
      <c r="E445" s="222">
        <v>4.95</v>
      </c>
      <c r="F445" s="223"/>
      <c r="G445" s="224"/>
      <c r="H445" s="225"/>
      <c r="I445" s="219"/>
      <c r="J445" s="226"/>
      <c r="K445" s="219"/>
      <c r="M445" s="220" t="s">
        <v>700</v>
      </c>
      <c r="O445" s="208"/>
    </row>
    <row r="446" spans="1:15" ht="12.75">
      <c r="A446" s="217"/>
      <c r="B446" s="221"/>
      <c r="C446" s="276" t="s">
        <v>701</v>
      </c>
      <c r="D446" s="277"/>
      <c r="E446" s="222">
        <v>10.5</v>
      </c>
      <c r="F446" s="223"/>
      <c r="G446" s="224"/>
      <c r="H446" s="225"/>
      <c r="I446" s="219"/>
      <c r="J446" s="226"/>
      <c r="K446" s="219"/>
      <c r="M446" s="220" t="s">
        <v>701</v>
      </c>
      <c r="O446" s="208"/>
    </row>
    <row r="447" spans="1:80" ht="12.75">
      <c r="A447" s="209">
        <v>173</v>
      </c>
      <c r="B447" s="210" t="s">
        <v>1152</v>
      </c>
      <c r="C447" s="211" t="s">
        <v>1153</v>
      </c>
      <c r="D447" s="212" t="s">
        <v>517</v>
      </c>
      <c r="E447" s="213">
        <v>165.7882</v>
      </c>
      <c r="F447" s="213">
        <v>0</v>
      </c>
      <c r="G447" s="214">
        <f>E447*F447</f>
        <v>0</v>
      </c>
      <c r="H447" s="215">
        <v>0</v>
      </c>
      <c r="I447" s="216">
        <f>E447*H447</f>
        <v>0</v>
      </c>
      <c r="J447" s="215">
        <v>0</v>
      </c>
      <c r="K447" s="216">
        <f>E447*J447</f>
        <v>0</v>
      </c>
      <c r="O447" s="208">
        <v>2</v>
      </c>
      <c r="AA447" s="181">
        <v>1</v>
      </c>
      <c r="AB447" s="181">
        <v>7</v>
      </c>
      <c r="AC447" s="181">
        <v>7</v>
      </c>
      <c r="AZ447" s="181">
        <v>2</v>
      </c>
      <c r="BA447" s="181">
        <f>IF(AZ447=1,G447,0)</f>
        <v>0</v>
      </c>
      <c r="BB447" s="181">
        <f>IF(AZ447=2,G447,0)</f>
        <v>0</v>
      </c>
      <c r="BC447" s="181">
        <f>IF(AZ447=3,G447,0)</f>
        <v>0</v>
      </c>
      <c r="BD447" s="181">
        <f>IF(AZ447=4,G447,0)</f>
        <v>0</v>
      </c>
      <c r="BE447" s="181">
        <f>IF(AZ447=5,G447,0)</f>
        <v>0</v>
      </c>
      <c r="CA447" s="208">
        <v>1</v>
      </c>
      <c r="CB447" s="208">
        <v>7</v>
      </c>
    </row>
    <row r="448" spans="1:80" ht="12.75">
      <c r="A448" s="209">
        <v>174</v>
      </c>
      <c r="B448" s="210" t="s">
        <v>1154</v>
      </c>
      <c r="C448" s="211" t="s">
        <v>1155</v>
      </c>
      <c r="D448" s="212" t="s">
        <v>622</v>
      </c>
      <c r="E448" s="213">
        <v>26.775</v>
      </c>
      <c r="F448" s="213">
        <v>0</v>
      </c>
      <c r="G448" s="214">
        <f>E448*F448</f>
        <v>0</v>
      </c>
      <c r="H448" s="215">
        <v>0</v>
      </c>
      <c r="I448" s="216">
        <f>E448*H448</f>
        <v>0</v>
      </c>
      <c r="J448" s="215"/>
      <c r="K448" s="216">
        <f>E448*J448</f>
        <v>0</v>
      </c>
      <c r="O448" s="208">
        <v>2</v>
      </c>
      <c r="AA448" s="181">
        <v>12</v>
      </c>
      <c r="AB448" s="181">
        <v>0</v>
      </c>
      <c r="AC448" s="181">
        <v>174</v>
      </c>
      <c r="AZ448" s="181">
        <v>2</v>
      </c>
      <c r="BA448" s="181">
        <f>IF(AZ448=1,G448,0)</f>
        <v>0</v>
      </c>
      <c r="BB448" s="181">
        <f>IF(AZ448=2,G448,0)</f>
        <v>0</v>
      </c>
      <c r="BC448" s="181">
        <f>IF(AZ448=3,G448,0)</f>
        <v>0</v>
      </c>
      <c r="BD448" s="181">
        <f>IF(AZ448=4,G448,0)</f>
        <v>0</v>
      </c>
      <c r="BE448" s="181">
        <f>IF(AZ448=5,G448,0)</f>
        <v>0</v>
      </c>
      <c r="CA448" s="208">
        <v>12</v>
      </c>
      <c r="CB448" s="208">
        <v>0</v>
      </c>
    </row>
    <row r="449" spans="1:15" ht="12.75">
      <c r="A449" s="217"/>
      <c r="B449" s="221"/>
      <c r="C449" s="301" t="s">
        <v>807</v>
      </c>
      <c r="D449" s="277"/>
      <c r="E449" s="247">
        <v>0</v>
      </c>
      <c r="F449" s="223"/>
      <c r="G449" s="224"/>
      <c r="H449" s="225"/>
      <c r="I449" s="219"/>
      <c r="J449" s="226"/>
      <c r="K449" s="219"/>
      <c r="M449" s="220" t="s">
        <v>807</v>
      </c>
      <c r="O449" s="208"/>
    </row>
    <row r="450" spans="1:15" ht="12.75">
      <c r="A450" s="217"/>
      <c r="B450" s="221"/>
      <c r="C450" s="301" t="s">
        <v>1156</v>
      </c>
      <c r="D450" s="277"/>
      <c r="E450" s="247">
        <v>5.1</v>
      </c>
      <c r="F450" s="223"/>
      <c r="G450" s="224"/>
      <c r="H450" s="225"/>
      <c r="I450" s="219"/>
      <c r="J450" s="226"/>
      <c r="K450" s="219"/>
      <c r="M450" s="220" t="s">
        <v>1156</v>
      </c>
      <c r="O450" s="208"/>
    </row>
    <row r="451" spans="1:15" ht="12.75">
      <c r="A451" s="217"/>
      <c r="B451" s="221"/>
      <c r="C451" s="301" t="s">
        <v>1157</v>
      </c>
      <c r="D451" s="277"/>
      <c r="E451" s="247">
        <v>4.95</v>
      </c>
      <c r="F451" s="223"/>
      <c r="G451" s="224"/>
      <c r="H451" s="225"/>
      <c r="I451" s="219"/>
      <c r="J451" s="226"/>
      <c r="K451" s="219"/>
      <c r="M451" s="220" t="s">
        <v>1157</v>
      </c>
      <c r="O451" s="208"/>
    </row>
    <row r="452" spans="1:15" ht="12.75">
      <c r="A452" s="217"/>
      <c r="B452" s="221"/>
      <c r="C452" s="301" t="s">
        <v>1157</v>
      </c>
      <c r="D452" s="277"/>
      <c r="E452" s="247">
        <v>4.95</v>
      </c>
      <c r="F452" s="223"/>
      <c r="G452" s="224"/>
      <c r="H452" s="225"/>
      <c r="I452" s="219"/>
      <c r="J452" s="226"/>
      <c r="K452" s="219"/>
      <c r="M452" s="220" t="s">
        <v>1157</v>
      </c>
      <c r="O452" s="208"/>
    </row>
    <row r="453" spans="1:15" ht="12.75">
      <c r="A453" s="217"/>
      <c r="B453" s="221"/>
      <c r="C453" s="301" t="s">
        <v>1158</v>
      </c>
      <c r="D453" s="277"/>
      <c r="E453" s="247">
        <v>10.5</v>
      </c>
      <c r="F453" s="223"/>
      <c r="G453" s="224"/>
      <c r="H453" s="225"/>
      <c r="I453" s="219"/>
      <c r="J453" s="226"/>
      <c r="K453" s="219"/>
      <c r="M453" s="220" t="s">
        <v>1158</v>
      </c>
      <c r="O453" s="208"/>
    </row>
    <row r="454" spans="1:15" ht="12.75">
      <c r="A454" s="217"/>
      <c r="B454" s="221"/>
      <c r="C454" s="301" t="s">
        <v>809</v>
      </c>
      <c r="D454" s="277"/>
      <c r="E454" s="247">
        <v>25.5</v>
      </c>
      <c r="F454" s="223"/>
      <c r="G454" s="224"/>
      <c r="H454" s="225"/>
      <c r="I454" s="219"/>
      <c r="J454" s="226"/>
      <c r="K454" s="219"/>
      <c r="M454" s="220" t="s">
        <v>809</v>
      </c>
      <c r="O454" s="208"/>
    </row>
    <row r="455" spans="1:15" ht="12.75">
      <c r="A455" s="217"/>
      <c r="B455" s="221"/>
      <c r="C455" s="276" t="s">
        <v>1159</v>
      </c>
      <c r="D455" s="277"/>
      <c r="E455" s="222">
        <v>26.775</v>
      </c>
      <c r="F455" s="223"/>
      <c r="G455" s="224"/>
      <c r="H455" s="225"/>
      <c r="I455" s="219"/>
      <c r="J455" s="226"/>
      <c r="K455" s="219"/>
      <c r="M455" s="220" t="s">
        <v>1159</v>
      </c>
      <c r="O455" s="208"/>
    </row>
    <row r="456" spans="1:57" ht="12.75">
      <c r="A456" s="227"/>
      <c r="B456" s="228" t="s">
        <v>590</v>
      </c>
      <c r="C456" s="229" t="s">
        <v>1148</v>
      </c>
      <c r="D456" s="230"/>
      <c r="E456" s="231"/>
      <c r="F456" s="232"/>
      <c r="G456" s="233">
        <f>SUM(G436:G455)</f>
        <v>0</v>
      </c>
      <c r="H456" s="234"/>
      <c r="I456" s="235">
        <f>SUM(I436:I455)</f>
        <v>0</v>
      </c>
      <c r="J456" s="234"/>
      <c r="K456" s="235">
        <f>SUM(K436:K455)</f>
        <v>0</v>
      </c>
      <c r="O456" s="208">
        <v>4</v>
      </c>
      <c r="BA456" s="236">
        <f>SUM(BA436:BA455)</f>
        <v>0</v>
      </c>
      <c r="BB456" s="236">
        <f>SUM(BB436:BB455)</f>
        <v>0</v>
      </c>
      <c r="BC456" s="236">
        <f>SUM(BC436:BC455)</f>
        <v>0</v>
      </c>
      <c r="BD456" s="236">
        <f>SUM(BD436:BD455)</f>
        <v>0</v>
      </c>
      <c r="BE456" s="236">
        <f>SUM(BE436:BE455)</f>
        <v>0</v>
      </c>
    </row>
    <row r="457" spans="1:15" ht="12.75">
      <c r="A457" s="198" t="s">
        <v>586</v>
      </c>
      <c r="B457" s="199" t="s">
        <v>1160</v>
      </c>
      <c r="C457" s="200" t="s">
        <v>1161</v>
      </c>
      <c r="D457" s="201"/>
      <c r="E457" s="202"/>
      <c r="F457" s="202"/>
      <c r="G457" s="203"/>
      <c r="H457" s="204"/>
      <c r="I457" s="205"/>
      <c r="J457" s="206"/>
      <c r="K457" s="207"/>
      <c r="O457" s="208">
        <v>1</v>
      </c>
    </row>
    <row r="458" spans="1:80" ht="12.75">
      <c r="A458" s="209">
        <v>175</v>
      </c>
      <c r="B458" s="210" t="s">
        <v>1163</v>
      </c>
      <c r="C458" s="211" t="s">
        <v>1164</v>
      </c>
      <c r="D458" s="212" t="s">
        <v>622</v>
      </c>
      <c r="E458" s="213">
        <v>5</v>
      </c>
      <c r="F458" s="213">
        <v>0</v>
      </c>
      <c r="G458" s="214">
        <f>E458*F458</f>
        <v>0</v>
      </c>
      <c r="H458" s="215">
        <v>0</v>
      </c>
      <c r="I458" s="216">
        <f>E458*H458</f>
        <v>0</v>
      </c>
      <c r="J458" s="215">
        <v>0</v>
      </c>
      <c r="K458" s="216">
        <f>E458*J458</f>
        <v>0</v>
      </c>
      <c r="O458" s="208">
        <v>2</v>
      </c>
      <c r="AA458" s="181">
        <v>1</v>
      </c>
      <c r="AB458" s="181">
        <v>7</v>
      </c>
      <c r="AC458" s="181">
        <v>7</v>
      </c>
      <c r="AZ458" s="181">
        <v>2</v>
      </c>
      <c r="BA458" s="181">
        <f>IF(AZ458=1,G458,0)</f>
        <v>0</v>
      </c>
      <c r="BB458" s="181">
        <f>IF(AZ458=2,G458,0)</f>
        <v>0</v>
      </c>
      <c r="BC458" s="181">
        <f>IF(AZ458=3,G458,0)</f>
        <v>0</v>
      </c>
      <c r="BD458" s="181">
        <f>IF(AZ458=4,G458,0)</f>
        <v>0</v>
      </c>
      <c r="BE458" s="181">
        <f>IF(AZ458=5,G458,0)</f>
        <v>0</v>
      </c>
      <c r="CA458" s="208">
        <v>1</v>
      </c>
      <c r="CB458" s="208">
        <v>7</v>
      </c>
    </row>
    <row r="459" spans="1:15" ht="12.75">
      <c r="A459" s="217"/>
      <c r="B459" s="221"/>
      <c r="C459" s="276" t="s">
        <v>1165</v>
      </c>
      <c r="D459" s="277"/>
      <c r="E459" s="222">
        <v>5</v>
      </c>
      <c r="F459" s="223"/>
      <c r="G459" s="224"/>
      <c r="H459" s="225"/>
      <c r="I459" s="219"/>
      <c r="J459" s="226"/>
      <c r="K459" s="219"/>
      <c r="M459" s="220" t="s">
        <v>1165</v>
      </c>
      <c r="O459" s="208"/>
    </row>
    <row r="460" spans="1:80" ht="12.75">
      <c r="A460" s="209">
        <v>176</v>
      </c>
      <c r="B460" s="210" t="s">
        <v>1166</v>
      </c>
      <c r="C460" s="211" t="s">
        <v>1167</v>
      </c>
      <c r="D460" s="212" t="s">
        <v>622</v>
      </c>
      <c r="E460" s="213">
        <v>122.4</v>
      </c>
      <c r="F460" s="213">
        <v>0</v>
      </c>
      <c r="G460" s="214">
        <f>E460*F460</f>
        <v>0</v>
      </c>
      <c r="H460" s="215">
        <v>0</v>
      </c>
      <c r="I460" s="216">
        <f>E460*H460</f>
        <v>0</v>
      </c>
      <c r="J460" s="215">
        <v>0</v>
      </c>
      <c r="K460" s="216">
        <f>E460*J460</f>
        <v>0</v>
      </c>
      <c r="O460" s="208">
        <v>2</v>
      </c>
      <c r="AA460" s="181">
        <v>1</v>
      </c>
      <c r="AB460" s="181">
        <v>7</v>
      </c>
      <c r="AC460" s="181">
        <v>7</v>
      </c>
      <c r="AZ460" s="181">
        <v>2</v>
      </c>
      <c r="BA460" s="181">
        <f>IF(AZ460=1,G460,0)</f>
        <v>0</v>
      </c>
      <c r="BB460" s="181">
        <f>IF(AZ460=2,G460,0)</f>
        <v>0</v>
      </c>
      <c r="BC460" s="181">
        <f>IF(AZ460=3,G460,0)</f>
        <v>0</v>
      </c>
      <c r="BD460" s="181">
        <f>IF(AZ460=4,G460,0)</f>
        <v>0</v>
      </c>
      <c r="BE460" s="181">
        <f>IF(AZ460=5,G460,0)</f>
        <v>0</v>
      </c>
      <c r="CA460" s="208">
        <v>1</v>
      </c>
      <c r="CB460" s="208">
        <v>7</v>
      </c>
    </row>
    <row r="461" spans="1:15" ht="12.75">
      <c r="A461" s="217"/>
      <c r="B461" s="221"/>
      <c r="C461" s="276" t="s">
        <v>1168</v>
      </c>
      <c r="D461" s="277"/>
      <c r="E461" s="222">
        <v>0</v>
      </c>
      <c r="F461" s="223"/>
      <c r="G461" s="224"/>
      <c r="H461" s="225"/>
      <c r="I461" s="219"/>
      <c r="J461" s="226"/>
      <c r="K461" s="219"/>
      <c r="M461" s="220" t="s">
        <v>1168</v>
      </c>
      <c r="O461" s="208"/>
    </row>
    <row r="462" spans="1:15" ht="12.75">
      <c r="A462" s="217"/>
      <c r="B462" s="221"/>
      <c r="C462" s="276" t="s">
        <v>1169</v>
      </c>
      <c r="D462" s="277"/>
      <c r="E462" s="222">
        <v>81.6</v>
      </c>
      <c r="F462" s="223"/>
      <c r="G462" s="224"/>
      <c r="H462" s="225"/>
      <c r="I462" s="219"/>
      <c r="J462" s="226"/>
      <c r="K462" s="219"/>
      <c r="M462" s="220" t="s">
        <v>1169</v>
      </c>
      <c r="O462" s="208"/>
    </row>
    <row r="463" spans="1:15" ht="12.75">
      <c r="A463" s="217"/>
      <c r="B463" s="221"/>
      <c r="C463" s="276" t="s">
        <v>1170</v>
      </c>
      <c r="D463" s="277"/>
      <c r="E463" s="222">
        <v>40.8</v>
      </c>
      <c r="F463" s="223"/>
      <c r="G463" s="224"/>
      <c r="H463" s="225"/>
      <c r="I463" s="219"/>
      <c r="J463" s="226"/>
      <c r="K463" s="219"/>
      <c r="M463" s="220" t="s">
        <v>1170</v>
      </c>
      <c r="O463" s="208"/>
    </row>
    <row r="464" spans="1:80" ht="12.75">
      <c r="A464" s="209">
        <v>177</v>
      </c>
      <c r="B464" s="210" t="s">
        <v>1171</v>
      </c>
      <c r="C464" s="211" t="s">
        <v>1172</v>
      </c>
      <c r="D464" s="212" t="s">
        <v>622</v>
      </c>
      <c r="E464" s="213">
        <v>122.4</v>
      </c>
      <c r="F464" s="213">
        <v>0</v>
      </c>
      <c r="G464" s="214">
        <f>E464*F464</f>
        <v>0</v>
      </c>
      <c r="H464" s="215">
        <v>0</v>
      </c>
      <c r="I464" s="216">
        <f>E464*H464</f>
        <v>0</v>
      </c>
      <c r="J464" s="215"/>
      <c r="K464" s="216">
        <f>E464*J464</f>
        <v>0</v>
      </c>
      <c r="O464" s="208">
        <v>2</v>
      </c>
      <c r="AA464" s="181">
        <v>12</v>
      </c>
      <c r="AB464" s="181">
        <v>0</v>
      </c>
      <c r="AC464" s="181">
        <v>177</v>
      </c>
      <c r="AZ464" s="181">
        <v>2</v>
      </c>
      <c r="BA464" s="181">
        <f>IF(AZ464=1,G464,0)</f>
        <v>0</v>
      </c>
      <c r="BB464" s="181">
        <f>IF(AZ464=2,G464,0)</f>
        <v>0</v>
      </c>
      <c r="BC464" s="181">
        <f>IF(AZ464=3,G464,0)</f>
        <v>0</v>
      </c>
      <c r="BD464" s="181">
        <f>IF(AZ464=4,G464,0)</f>
        <v>0</v>
      </c>
      <c r="BE464" s="181">
        <f>IF(AZ464=5,G464,0)</f>
        <v>0</v>
      </c>
      <c r="CA464" s="208">
        <v>12</v>
      </c>
      <c r="CB464" s="208">
        <v>0</v>
      </c>
    </row>
    <row r="465" spans="1:15" ht="12.75">
      <c r="A465" s="217"/>
      <c r="B465" s="221"/>
      <c r="C465" s="276" t="s">
        <v>1168</v>
      </c>
      <c r="D465" s="277"/>
      <c r="E465" s="222">
        <v>0</v>
      </c>
      <c r="F465" s="223"/>
      <c r="G465" s="224"/>
      <c r="H465" s="225"/>
      <c r="I465" s="219"/>
      <c r="J465" s="226"/>
      <c r="K465" s="219"/>
      <c r="M465" s="220" t="s">
        <v>1168</v>
      </c>
      <c r="O465" s="208"/>
    </row>
    <row r="466" spans="1:15" ht="12.75">
      <c r="A466" s="217"/>
      <c r="B466" s="221"/>
      <c r="C466" s="276" t="s">
        <v>1169</v>
      </c>
      <c r="D466" s="277"/>
      <c r="E466" s="222">
        <v>81.6</v>
      </c>
      <c r="F466" s="223"/>
      <c r="G466" s="224"/>
      <c r="H466" s="225"/>
      <c r="I466" s="219"/>
      <c r="J466" s="226"/>
      <c r="K466" s="219"/>
      <c r="M466" s="220" t="s">
        <v>1169</v>
      </c>
      <c r="O466" s="208"/>
    </row>
    <row r="467" spans="1:15" ht="12.75">
      <c r="A467" s="217"/>
      <c r="B467" s="221"/>
      <c r="C467" s="276" t="s">
        <v>1170</v>
      </c>
      <c r="D467" s="277"/>
      <c r="E467" s="222">
        <v>40.8</v>
      </c>
      <c r="F467" s="223"/>
      <c r="G467" s="224"/>
      <c r="H467" s="225"/>
      <c r="I467" s="219"/>
      <c r="J467" s="226"/>
      <c r="K467" s="219"/>
      <c r="M467" s="220" t="s">
        <v>1170</v>
      </c>
      <c r="O467" s="208"/>
    </row>
    <row r="468" spans="1:57" ht="12.75">
      <c r="A468" s="227"/>
      <c r="B468" s="228" t="s">
        <v>590</v>
      </c>
      <c r="C468" s="229" t="s">
        <v>1162</v>
      </c>
      <c r="D468" s="230"/>
      <c r="E468" s="231"/>
      <c r="F468" s="232"/>
      <c r="G468" s="233">
        <f>SUM(G457:G467)</f>
        <v>0</v>
      </c>
      <c r="H468" s="234"/>
      <c r="I468" s="235">
        <f>SUM(I457:I467)</f>
        <v>0</v>
      </c>
      <c r="J468" s="234"/>
      <c r="K468" s="235">
        <f>SUM(K457:K467)</f>
        <v>0</v>
      </c>
      <c r="O468" s="208">
        <v>4</v>
      </c>
      <c r="BA468" s="236">
        <f>SUM(BA457:BA467)</f>
        <v>0</v>
      </c>
      <c r="BB468" s="236">
        <f>SUM(BB457:BB467)</f>
        <v>0</v>
      </c>
      <c r="BC468" s="236">
        <f>SUM(BC457:BC467)</f>
        <v>0</v>
      </c>
      <c r="BD468" s="236">
        <f>SUM(BD457:BD467)</f>
        <v>0</v>
      </c>
      <c r="BE468" s="236">
        <f>SUM(BE457:BE467)</f>
        <v>0</v>
      </c>
    </row>
    <row r="469" spans="1:15" ht="12.75">
      <c r="A469" s="198" t="s">
        <v>586</v>
      </c>
      <c r="B469" s="199" t="s">
        <v>1173</v>
      </c>
      <c r="C469" s="200" t="s">
        <v>1174</v>
      </c>
      <c r="D469" s="201"/>
      <c r="E469" s="202"/>
      <c r="F469" s="202"/>
      <c r="G469" s="203"/>
      <c r="H469" s="204"/>
      <c r="I469" s="205"/>
      <c r="J469" s="206"/>
      <c r="K469" s="207"/>
      <c r="O469" s="208">
        <v>1</v>
      </c>
    </row>
    <row r="470" spans="1:80" ht="12.75">
      <c r="A470" s="209">
        <v>178</v>
      </c>
      <c r="B470" s="210" t="s">
        <v>1176</v>
      </c>
      <c r="C470" s="211" t="s">
        <v>1177</v>
      </c>
      <c r="D470" s="212" t="s">
        <v>622</v>
      </c>
      <c r="E470" s="213">
        <v>1365.8032</v>
      </c>
      <c r="F470" s="213">
        <v>0</v>
      </c>
      <c r="G470" s="214">
        <f>E470*F470</f>
        <v>0</v>
      </c>
      <c r="H470" s="215">
        <v>0</v>
      </c>
      <c r="I470" s="216">
        <f>E470*H470</f>
        <v>0</v>
      </c>
      <c r="J470" s="215">
        <v>0</v>
      </c>
      <c r="K470" s="216">
        <f>E470*J470</f>
        <v>0</v>
      </c>
      <c r="O470" s="208">
        <v>2</v>
      </c>
      <c r="AA470" s="181">
        <v>1</v>
      </c>
      <c r="AB470" s="181">
        <v>7</v>
      </c>
      <c r="AC470" s="181">
        <v>7</v>
      </c>
      <c r="AZ470" s="181">
        <v>2</v>
      </c>
      <c r="BA470" s="181">
        <f>IF(AZ470=1,G470,0)</f>
        <v>0</v>
      </c>
      <c r="BB470" s="181">
        <f>IF(AZ470=2,G470,0)</f>
        <v>0</v>
      </c>
      <c r="BC470" s="181">
        <f>IF(AZ470=3,G470,0)</f>
        <v>0</v>
      </c>
      <c r="BD470" s="181">
        <f>IF(AZ470=4,G470,0)</f>
        <v>0</v>
      </c>
      <c r="BE470" s="181">
        <f>IF(AZ470=5,G470,0)</f>
        <v>0</v>
      </c>
      <c r="CA470" s="208">
        <v>1</v>
      </c>
      <c r="CB470" s="208">
        <v>7</v>
      </c>
    </row>
    <row r="471" spans="1:15" ht="33.75">
      <c r="A471" s="217"/>
      <c r="B471" s="221"/>
      <c r="C471" s="276" t="s">
        <v>1178</v>
      </c>
      <c r="D471" s="277"/>
      <c r="E471" s="222">
        <v>324.8232</v>
      </c>
      <c r="F471" s="223"/>
      <c r="G471" s="224"/>
      <c r="H471" s="225"/>
      <c r="I471" s="219"/>
      <c r="J471" s="226"/>
      <c r="K471" s="219"/>
      <c r="M471" s="220" t="s">
        <v>1178</v>
      </c>
      <c r="O471" s="208"/>
    </row>
    <row r="472" spans="1:15" ht="12.75">
      <c r="A472" s="217"/>
      <c r="B472" s="221"/>
      <c r="C472" s="276" t="s">
        <v>1179</v>
      </c>
      <c r="D472" s="277"/>
      <c r="E472" s="222">
        <v>191.98</v>
      </c>
      <c r="F472" s="223"/>
      <c r="G472" s="224"/>
      <c r="H472" s="225"/>
      <c r="I472" s="219"/>
      <c r="J472" s="226"/>
      <c r="K472" s="219"/>
      <c r="M472" s="220" t="s">
        <v>1179</v>
      </c>
      <c r="O472" s="208"/>
    </row>
    <row r="473" spans="1:15" ht="22.5">
      <c r="A473" s="217"/>
      <c r="B473" s="221"/>
      <c r="C473" s="276" t="s">
        <v>1180</v>
      </c>
      <c r="D473" s="277"/>
      <c r="E473" s="222">
        <v>174.58</v>
      </c>
      <c r="F473" s="223"/>
      <c r="G473" s="224"/>
      <c r="H473" s="225"/>
      <c r="I473" s="219"/>
      <c r="J473" s="226"/>
      <c r="K473" s="219"/>
      <c r="M473" s="220" t="s">
        <v>1180</v>
      </c>
      <c r="O473" s="208"/>
    </row>
    <row r="474" spans="1:15" ht="33.75">
      <c r="A474" s="217"/>
      <c r="B474" s="221"/>
      <c r="C474" s="276" t="s">
        <v>1181</v>
      </c>
      <c r="D474" s="277"/>
      <c r="E474" s="222">
        <v>450.24</v>
      </c>
      <c r="F474" s="223"/>
      <c r="G474" s="224"/>
      <c r="H474" s="225"/>
      <c r="I474" s="219"/>
      <c r="J474" s="226"/>
      <c r="K474" s="219"/>
      <c r="M474" s="220" t="s">
        <v>1181</v>
      </c>
      <c r="O474" s="208"/>
    </row>
    <row r="475" spans="1:15" ht="12.75">
      <c r="A475" s="217"/>
      <c r="B475" s="221"/>
      <c r="C475" s="276" t="s">
        <v>1182</v>
      </c>
      <c r="D475" s="277"/>
      <c r="E475" s="222">
        <v>38.7</v>
      </c>
      <c r="F475" s="223"/>
      <c r="G475" s="224"/>
      <c r="H475" s="225"/>
      <c r="I475" s="219"/>
      <c r="J475" s="226"/>
      <c r="K475" s="219"/>
      <c r="M475" s="220" t="s">
        <v>1182</v>
      </c>
      <c r="O475" s="208"/>
    </row>
    <row r="476" spans="1:15" ht="22.5">
      <c r="A476" s="217"/>
      <c r="B476" s="221"/>
      <c r="C476" s="276" t="s">
        <v>1183</v>
      </c>
      <c r="D476" s="277"/>
      <c r="E476" s="222">
        <v>185.48</v>
      </c>
      <c r="F476" s="223"/>
      <c r="G476" s="224"/>
      <c r="H476" s="225"/>
      <c r="I476" s="219"/>
      <c r="J476" s="226"/>
      <c r="K476" s="219"/>
      <c r="M476" s="220" t="s">
        <v>1183</v>
      </c>
      <c r="O476" s="208"/>
    </row>
    <row r="477" spans="1:80" ht="12.75">
      <c r="A477" s="209">
        <v>179</v>
      </c>
      <c r="B477" s="210" t="s">
        <v>1184</v>
      </c>
      <c r="C477" s="211" t="s">
        <v>1185</v>
      </c>
      <c r="D477" s="212" t="s">
        <v>622</v>
      </c>
      <c r="E477" s="213">
        <v>1365.8032</v>
      </c>
      <c r="F477" s="213">
        <v>0</v>
      </c>
      <c r="G477" s="214">
        <f>E477*F477</f>
        <v>0</v>
      </c>
      <c r="H477" s="215">
        <v>0</v>
      </c>
      <c r="I477" s="216">
        <f>E477*H477</f>
        <v>0</v>
      </c>
      <c r="J477" s="215">
        <v>0</v>
      </c>
      <c r="K477" s="216">
        <f>E477*J477</f>
        <v>0</v>
      </c>
      <c r="O477" s="208">
        <v>2</v>
      </c>
      <c r="AA477" s="181">
        <v>1</v>
      </c>
      <c r="AB477" s="181">
        <v>7</v>
      </c>
      <c r="AC477" s="181">
        <v>7</v>
      </c>
      <c r="AZ477" s="181">
        <v>2</v>
      </c>
      <c r="BA477" s="181">
        <f>IF(AZ477=1,G477,0)</f>
        <v>0</v>
      </c>
      <c r="BB477" s="181">
        <f>IF(AZ477=2,G477,0)</f>
        <v>0</v>
      </c>
      <c r="BC477" s="181">
        <f>IF(AZ477=3,G477,0)</f>
        <v>0</v>
      </c>
      <c r="BD477" s="181">
        <f>IF(AZ477=4,G477,0)</f>
        <v>0</v>
      </c>
      <c r="BE477" s="181">
        <f>IF(AZ477=5,G477,0)</f>
        <v>0</v>
      </c>
      <c r="CA477" s="208">
        <v>1</v>
      </c>
      <c r="CB477" s="208">
        <v>7</v>
      </c>
    </row>
    <row r="478" spans="1:15" ht="33.75">
      <c r="A478" s="217"/>
      <c r="B478" s="221"/>
      <c r="C478" s="276" t="s">
        <v>1178</v>
      </c>
      <c r="D478" s="277"/>
      <c r="E478" s="222">
        <v>324.8232</v>
      </c>
      <c r="F478" s="223"/>
      <c r="G478" s="224"/>
      <c r="H478" s="225"/>
      <c r="I478" s="219"/>
      <c r="J478" s="226"/>
      <c r="K478" s="219"/>
      <c r="M478" s="220" t="s">
        <v>1178</v>
      </c>
      <c r="O478" s="208"/>
    </row>
    <row r="479" spans="1:15" ht="12.75">
      <c r="A479" s="217"/>
      <c r="B479" s="221"/>
      <c r="C479" s="276" t="s">
        <v>1179</v>
      </c>
      <c r="D479" s="277"/>
      <c r="E479" s="222">
        <v>191.98</v>
      </c>
      <c r="F479" s="223"/>
      <c r="G479" s="224"/>
      <c r="H479" s="225"/>
      <c r="I479" s="219"/>
      <c r="J479" s="226"/>
      <c r="K479" s="219"/>
      <c r="M479" s="220" t="s">
        <v>1179</v>
      </c>
      <c r="O479" s="208"/>
    </row>
    <row r="480" spans="1:15" ht="22.5">
      <c r="A480" s="217"/>
      <c r="B480" s="221"/>
      <c r="C480" s="276" t="s">
        <v>1180</v>
      </c>
      <c r="D480" s="277"/>
      <c r="E480" s="222">
        <v>174.58</v>
      </c>
      <c r="F480" s="223"/>
      <c r="G480" s="224"/>
      <c r="H480" s="225"/>
      <c r="I480" s="219"/>
      <c r="J480" s="226"/>
      <c r="K480" s="219"/>
      <c r="M480" s="220" t="s">
        <v>1180</v>
      </c>
      <c r="O480" s="208"/>
    </row>
    <row r="481" spans="1:15" ht="33.75">
      <c r="A481" s="217"/>
      <c r="B481" s="221"/>
      <c r="C481" s="276" t="s">
        <v>1181</v>
      </c>
      <c r="D481" s="277"/>
      <c r="E481" s="222">
        <v>450.24</v>
      </c>
      <c r="F481" s="223"/>
      <c r="G481" s="224"/>
      <c r="H481" s="225"/>
      <c r="I481" s="219"/>
      <c r="J481" s="226"/>
      <c r="K481" s="219"/>
      <c r="M481" s="220" t="s">
        <v>1181</v>
      </c>
      <c r="O481" s="208"/>
    </row>
    <row r="482" spans="1:15" ht="12.75">
      <c r="A482" s="217"/>
      <c r="B482" s="221"/>
      <c r="C482" s="276" t="s">
        <v>1182</v>
      </c>
      <c r="D482" s="277"/>
      <c r="E482" s="222">
        <v>38.7</v>
      </c>
      <c r="F482" s="223"/>
      <c r="G482" s="224"/>
      <c r="H482" s="225"/>
      <c r="I482" s="219"/>
      <c r="J482" s="226"/>
      <c r="K482" s="219"/>
      <c r="M482" s="220" t="s">
        <v>1182</v>
      </c>
      <c r="O482" s="208"/>
    </row>
    <row r="483" spans="1:15" ht="22.5">
      <c r="A483" s="217"/>
      <c r="B483" s="221"/>
      <c r="C483" s="276" t="s">
        <v>1183</v>
      </c>
      <c r="D483" s="277"/>
      <c r="E483" s="222">
        <v>185.48</v>
      </c>
      <c r="F483" s="223"/>
      <c r="G483" s="224"/>
      <c r="H483" s="225"/>
      <c r="I483" s="219"/>
      <c r="J483" s="226"/>
      <c r="K483" s="219"/>
      <c r="M483" s="220" t="s">
        <v>1183</v>
      </c>
      <c r="O483" s="208"/>
    </row>
    <row r="484" spans="1:57" ht="12.75">
      <c r="A484" s="227"/>
      <c r="B484" s="228" t="s">
        <v>590</v>
      </c>
      <c r="C484" s="229" t="s">
        <v>1175</v>
      </c>
      <c r="D484" s="230"/>
      <c r="E484" s="231"/>
      <c r="F484" s="232"/>
      <c r="G484" s="233">
        <f>SUM(G469:G483)</f>
        <v>0</v>
      </c>
      <c r="H484" s="234"/>
      <c r="I484" s="235">
        <f>SUM(I469:I483)</f>
        <v>0</v>
      </c>
      <c r="J484" s="234"/>
      <c r="K484" s="235">
        <f>SUM(K469:K483)</f>
        <v>0</v>
      </c>
      <c r="O484" s="208">
        <v>4</v>
      </c>
      <c r="BA484" s="236">
        <f>SUM(BA469:BA483)</f>
        <v>0</v>
      </c>
      <c r="BB484" s="236">
        <f>SUM(BB469:BB483)</f>
        <v>0</v>
      </c>
      <c r="BC484" s="236">
        <f>SUM(BC469:BC483)</f>
        <v>0</v>
      </c>
      <c r="BD484" s="236">
        <f>SUM(BD469:BD483)</f>
        <v>0</v>
      </c>
      <c r="BE484" s="236">
        <f>SUM(BE469:BE483)</f>
        <v>0</v>
      </c>
    </row>
    <row r="485" spans="1:15" ht="12.75">
      <c r="A485" s="198" t="s">
        <v>586</v>
      </c>
      <c r="B485" s="199" t="s">
        <v>1186</v>
      </c>
      <c r="C485" s="200" t="s">
        <v>1187</v>
      </c>
      <c r="D485" s="201"/>
      <c r="E485" s="202"/>
      <c r="F485" s="202"/>
      <c r="G485" s="203"/>
      <c r="H485" s="204"/>
      <c r="I485" s="205"/>
      <c r="J485" s="206"/>
      <c r="K485" s="207"/>
      <c r="O485" s="208">
        <v>1</v>
      </c>
    </row>
    <row r="486" spans="1:80" ht="12.75">
      <c r="A486" s="209">
        <v>180</v>
      </c>
      <c r="B486" s="210" t="s">
        <v>1189</v>
      </c>
      <c r="C486" s="211" t="s">
        <v>1190</v>
      </c>
      <c r="D486" s="212" t="s">
        <v>643</v>
      </c>
      <c r="E486" s="213">
        <v>76.2</v>
      </c>
      <c r="F486" s="213">
        <v>0</v>
      </c>
      <c r="G486" s="214">
        <f>E486*F486</f>
        <v>0</v>
      </c>
      <c r="H486" s="215">
        <v>0</v>
      </c>
      <c r="I486" s="216">
        <f>E486*H486</f>
        <v>0</v>
      </c>
      <c r="J486" s="215">
        <v>0</v>
      </c>
      <c r="K486" s="216">
        <f>E486*J486</f>
        <v>0</v>
      </c>
      <c r="O486" s="208">
        <v>2</v>
      </c>
      <c r="AA486" s="181">
        <v>1</v>
      </c>
      <c r="AB486" s="181">
        <v>9</v>
      </c>
      <c r="AC486" s="181">
        <v>9</v>
      </c>
      <c r="AZ486" s="181">
        <v>4</v>
      </c>
      <c r="BA486" s="181">
        <f>IF(AZ486=1,G486,0)</f>
        <v>0</v>
      </c>
      <c r="BB486" s="181">
        <f>IF(AZ486=2,G486,0)</f>
        <v>0</v>
      </c>
      <c r="BC486" s="181">
        <f>IF(AZ486=3,G486,0)</f>
        <v>0</v>
      </c>
      <c r="BD486" s="181">
        <f>IF(AZ486=4,G486,0)</f>
        <v>0</v>
      </c>
      <c r="BE486" s="181">
        <f>IF(AZ486=5,G486,0)</f>
        <v>0</v>
      </c>
      <c r="CA486" s="208">
        <v>1</v>
      </c>
      <c r="CB486" s="208">
        <v>9</v>
      </c>
    </row>
    <row r="487" spans="1:15" ht="12.75">
      <c r="A487" s="217"/>
      <c r="B487" s="221"/>
      <c r="C487" s="276" t="s">
        <v>1191</v>
      </c>
      <c r="D487" s="277"/>
      <c r="E487" s="222">
        <v>76.2</v>
      </c>
      <c r="F487" s="223"/>
      <c r="G487" s="224"/>
      <c r="H487" s="225"/>
      <c r="I487" s="219"/>
      <c r="J487" s="226"/>
      <c r="K487" s="219"/>
      <c r="M487" s="220" t="s">
        <v>1191</v>
      </c>
      <c r="O487" s="208"/>
    </row>
    <row r="488" spans="1:80" ht="12.75">
      <c r="A488" s="209">
        <v>181</v>
      </c>
      <c r="B488" s="210" t="s">
        <v>1192</v>
      </c>
      <c r="C488" s="211" t="s">
        <v>1193</v>
      </c>
      <c r="D488" s="212" t="s">
        <v>643</v>
      </c>
      <c r="E488" s="213">
        <v>74</v>
      </c>
      <c r="F488" s="213">
        <v>0</v>
      </c>
      <c r="G488" s="214">
        <f>E488*F488</f>
        <v>0</v>
      </c>
      <c r="H488" s="215">
        <v>0</v>
      </c>
      <c r="I488" s="216">
        <f>E488*H488</f>
        <v>0</v>
      </c>
      <c r="J488" s="215">
        <v>0</v>
      </c>
      <c r="K488" s="216">
        <f>E488*J488</f>
        <v>0</v>
      </c>
      <c r="O488" s="208">
        <v>2</v>
      </c>
      <c r="AA488" s="181">
        <v>1</v>
      </c>
      <c r="AB488" s="181">
        <v>9</v>
      </c>
      <c r="AC488" s="181">
        <v>9</v>
      </c>
      <c r="AZ488" s="181">
        <v>4</v>
      </c>
      <c r="BA488" s="181">
        <f>IF(AZ488=1,G488,0)</f>
        <v>0</v>
      </c>
      <c r="BB488" s="181">
        <f>IF(AZ488=2,G488,0)</f>
        <v>0</v>
      </c>
      <c r="BC488" s="181">
        <f>IF(AZ488=3,G488,0)</f>
        <v>0</v>
      </c>
      <c r="BD488" s="181">
        <f>IF(AZ488=4,G488,0)</f>
        <v>0</v>
      </c>
      <c r="BE488" s="181">
        <f>IF(AZ488=5,G488,0)</f>
        <v>0</v>
      </c>
      <c r="CA488" s="208">
        <v>1</v>
      </c>
      <c r="CB488" s="208">
        <v>9</v>
      </c>
    </row>
    <row r="489" spans="1:15" ht="12.75">
      <c r="A489" s="217"/>
      <c r="B489" s="221"/>
      <c r="C489" s="276" t="s">
        <v>1194</v>
      </c>
      <c r="D489" s="277"/>
      <c r="E489" s="222">
        <v>74</v>
      </c>
      <c r="F489" s="223"/>
      <c r="G489" s="224"/>
      <c r="H489" s="225"/>
      <c r="I489" s="219"/>
      <c r="J489" s="226"/>
      <c r="K489" s="219"/>
      <c r="M489" s="220" t="s">
        <v>1194</v>
      </c>
      <c r="O489" s="208"/>
    </row>
    <row r="490" spans="1:80" ht="12.75">
      <c r="A490" s="209">
        <v>182</v>
      </c>
      <c r="B490" s="210" t="s">
        <v>1195</v>
      </c>
      <c r="C490" s="211" t="s">
        <v>1196</v>
      </c>
      <c r="D490" s="212" t="s">
        <v>657</v>
      </c>
      <c r="E490" s="213">
        <v>2</v>
      </c>
      <c r="F490" s="213">
        <v>0</v>
      </c>
      <c r="G490" s="214">
        <f>E490*F490</f>
        <v>0</v>
      </c>
      <c r="H490" s="215">
        <v>0</v>
      </c>
      <c r="I490" s="216">
        <f>E490*H490</f>
        <v>0</v>
      </c>
      <c r="J490" s="215">
        <v>0</v>
      </c>
      <c r="K490" s="216">
        <f>E490*J490</f>
        <v>0</v>
      </c>
      <c r="O490" s="208">
        <v>2</v>
      </c>
      <c r="AA490" s="181">
        <v>1</v>
      </c>
      <c r="AB490" s="181">
        <v>9</v>
      </c>
      <c r="AC490" s="181">
        <v>9</v>
      </c>
      <c r="AZ490" s="181">
        <v>4</v>
      </c>
      <c r="BA490" s="181">
        <f>IF(AZ490=1,G490,0)</f>
        <v>0</v>
      </c>
      <c r="BB490" s="181">
        <f>IF(AZ490=2,G490,0)</f>
        <v>0</v>
      </c>
      <c r="BC490" s="181">
        <f>IF(AZ490=3,G490,0)</f>
        <v>0</v>
      </c>
      <c r="BD490" s="181">
        <f>IF(AZ490=4,G490,0)</f>
        <v>0</v>
      </c>
      <c r="BE490" s="181">
        <f>IF(AZ490=5,G490,0)</f>
        <v>0</v>
      </c>
      <c r="CA490" s="208">
        <v>1</v>
      </c>
      <c r="CB490" s="208">
        <v>9</v>
      </c>
    </row>
    <row r="491" spans="1:15" ht="12.75">
      <c r="A491" s="217"/>
      <c r="B491" s="221"/>
      <c r="C491" s="276" t="s">
        <v>659</v>
      </c>
      <c r="D491" s="277"/>
      <c r="E491" s="222">
        <v>2</v>
      </c>
      <c r="F491" s="223"/>
      <c r="G491" s="224"/>
      <c r="H491" s="225"/>
      <c r="I491" s="219"/>
      <c r="J491" s="226"/>
      <c r="K491" s="219"/>
      <c r="M491" s="220">
        <v>2</v>
      </c>
      <c r="O491" s="208"/>
    </row>
    <row r="492" spans="1:80" ht="12.75">
      <c r="A492" s="209">
        <v>183</v>
      </c>
      <c r="B492" s="210" t="s">
        <v>1197</v>
      </c>
      <c r="C492" s="211" t="s">
        <v>1198</v>
      </c>
      <c r="D492" s="212" t="s">
        <v>657</v>
      </c>
      <c r="E492" s="213">
        <v>34</v>
      </c>
      <c r="F492" s="213">
        <v>0</v>
      </c>
      <c r="G492" s="214">
        <f>E492*F492</f>
        <v>0</v>
      </c>
      <c r="H492" s="215">
        <v>0</v>
      </c>
      <c r="I492" s="216">
        <f>E492*H492</f>
        <v>0</v>
      </c>
      <c r="J492" s="215">
        <v>0</v>
      </c>
      <c r="K492" s="216">
        <f>E492*J492</f>
        <v>0</v>
      </c>
      <c r="O492" s="208">
        <v>2</v>
      </c>
      <c r="AA492" s="181">
        <v>1</v>
      </c>
      <c r="AB492" s="181">
        <v>9</v>
      </c>
      <c r="AC492" s="181">
        <v>9</v>
      </c>
      <c r="AZ492" s="181">
        <v>4</v>
      </c>
      <c r="BA492" s="181">
        <f>IF(AZ492=1,G492,0)</f>
        <v>0</v>
      </c>
      <c r="BB492" s="181">
        <f>IF(AZ492=2,G492,0)</f>
        <v>0</v>
      </c>
      <c r="BC492" s="181">
        <f>IF(AZ492=3,G492,0)</f>
        <v>0</v>
      </c>
      <c r="BD492" s="181">
        <f>IF(AZ492=4,G492,0)</f>
        <v>0</v>
      </c>
      <c r="BE492" s="181">
        <f>IF(AZ492=5,G492,0)</f>
        <v>0</v>
      </c>
      <c r="CA492" s="208">
        <v>1</v>
      </c>
      <c r="CB492" s="208">
        <v>9</v>
      </c>
    </row>
    <row r="493" spans="1:15" ht="12.75">
      <c r="A493" s="217"/>
      <c r="B493" s="221"/>
      <c r="C493" s="276" t="s">
        <v>1199</v>
      </c>
      <c r="D493" s="277"/>
      <c r="E493" s="222">
        <v>34</v>
      </c>
      <c r="F493" s="223"/>
      <c r="G493" s="224"/>
      <c r="H493" s="225"/>
      <c r="I493" s="219"/>
      <c r="J493" s="226"/>
      <c r="K493" s="219"/>
      <c r="M493" s="220" t="s">
        <v>1199</v>
      </c>
      <c r="O493" s="208"/>
    </row>
    <row r="494" spans="1:80" ht="12.75">
      <c r="A494" s="209">
        <v>184</v>
      </c>
      <c r="B494" s="210" t="s">
        <v>1200</v>
      </c>
      <c r="C494" s="211" t="s">
        <v>1201</v>
      </c>
      <c r="D494" s="212" t="s">
        <v>657</v>
      </c>
      <c r="E494" s="213">
        <v>6</v>
      </c>
      <c r="F494" s="213">
        <v>0</v>
      </c>
      <c r="G494" s="214">
        <f>E494*F494</f>
        <v>0</v>
      </c>
      <c r="H494" s="215">
        <v>0</v>
      </c>
      <c r="I494" s="216">
        <f>E494*H494</f>
        <v>0</v>
      </c>
      <c r="J494" s="215">
        <v>0</v>
      </c>
      <c r="K494" s="216">
        <f>E494*J494</f>
        <v>0</v>
      </c>
      <c r="O494" s="208">
        <v>2</v>
      </c>
      <c r="AA494" s="181">
        <v>1</v>
      </c>
      <c r="AB494" s="181">
        <v>9</v>
      </c>
      <c r="AC494" s="181">
        <v>9</v>
      </c>
      <c r="AZ494" s="181">
        <v>4</v>
      </c>
      <c r="BA494" s="181">
        <f>IF(AZ494=1,G494,0)</f>
        <v>0</v>
      </c>
      <c r="BB494" s="181">
        <f>IF(AZ494=2,G494,0)</f>
        <v>0</v>
      </c>
      <c r="BC494" s="181">
        <f>IF(AZ494=3,G494,0)</f>
        <v>0</v>
      </c>
      <c r="BD494" s="181">
        <f>IF(AZ494=4,G494,0)</f>
        <v>0</v>
      </c>
      <c r="BE494" s="181">
        <f>IF(AZ494=5,G494,0)</f>
        <v>0</v>
      </c>
      <c r="CA494" s="208">
        <v>1</v>
      </c>
      <c r="CB494" s="208">
        <v>9</v>
      </c>
    </row>
    <row r="495" spans="1:15" ht="12.75">
      <c r="A495" s="217"/>
      <c r="B495" s="221"/>
      <c r="C495" s="276" t="s">
        <v>950</v>
      </c>
      <c r="D495" s="277"/>
      <c r="E495" s="222">
        <v>6</v>
      </c>
      <c r="F495" s="223"/>
      <c r="G495" s="224"/>
      <c r="H495" s="225"/>
      <c r="I495" s="219"/>
      <c r="J495" s="226"/>
      <c r="K495" s="219"/>
      <c r="M495" s="220">
        <v>6</v>
      </c>
      <c r="O495" s="208"/>
    </row>
    <row r="496" spans="1:80" ht="12.75">
      <c r="A496" s="209">
        <v>185</v>
      </c>
      <c r="B496" s="210" t="s">
        <v>1202</v>
      </c>
      <c r="C496" s="211" t="s">
        <v>1203</v>
      </c>
      <c r="D496" s="212" t="s">
        <v>657</v>
      </c>
      <c r="E496" s="213">
        <v>6</v>
      </c>
      <c r="F496" s="213">
        <v>0</v>
      </c>
      <c r="G496" s="214">
        <f>E496*F496</f>
        <v>0</v>
      </c>
      <c r="H496" s="215">
        <v>0</v>
      </c>
      <c r="I496" s="216">
        <f>E496*H496</f>
        <v>0</v>
      </c>
      <c r="J496" s="215">
        <v>0</v>
      </c>
      <c r="K496" s="216">
        <f>E496*J496</f>
        <v>0</v>
      </c>
      <c r="O496" s="208">
        <v>2</v>
      </c>
      <c r="AA496" s="181">
        <v>1</v>
      </c>
      <c r="AB496" s="181">
        <v>9</v>
      </c>
      <c r="AC496" s="181">
        <v>9</v>
      </c>
      <c r="AZ496" s="181">
        <v>4</v>
      </c>
      <c r="BA496" s="181">
        <f>IF(AZ496=1,G496,0)</f>
        <v>0</v>
      </c>
      <c r="BB496" s="181">
        <f>IF(AZ496=2,G496,0)</f>
        <v>0</v>
      </c>
      <c r="BC496" s="181">
        <f>IF(AZ496=3,G496,0)</f>
        <v>0</v>
      </c>
      <c r="BD496" s="181">
        <f>IF(AZ496=4,G496,0)</f>
        <v>0</v>
      </c>
      <c r="BE496" s="181">
        <f>IF(AZ496=5,G496,0)</f>
        <v>0</v>
      </c>
      <c r="CA496" s="208">
        <v>1</v>
      </c>
      <c r="CB496" s="208">
        <v>9</v>
      </c>
    </row>
    <row r="497" spans="1:15" ht="12.75">
      <c r="A497" s="217"/>
      <c r="B497" s="221"/>
      <c r="C497" s="276" t="s">
        <v>950</v>
      </c>
      <c r="D497" s="277"/>
      <c r="E497" s="222">
        <v>6</v>
      </c>
      <c r="F497" s="223"/>
      <c r="G497" s="224"/>
      <c r="H497" s="225"/>
      <c r="I497" s="219"/>
      <c r="J497" s="226"/>
      <c r="K497" s="219"/>
      <c r="M497" s="220">
        <v>6</v>
      </c>
      <c r="O497" s="208"/>
    </row>
    <row r="498" spans="1:80" ht="12.75">
      <c r="A498" s="209">
        <v>186</v>
      </c>
      <c r="B498" s="210" t="s">
        <v>1204</v>
      </c>
      <c r="C498" s="211" t="s">
        <v>1205</v>
      </c>
      <c r="D498" s="212" t="s">
        <v>657</v>
      </c>
      <c r="E498" s="213">
        <v>6</v>
      </c>
      <c r="F498" s="213">
        <v>0</v>
      </c>
      <c r="G498" s="214">
        <f>E498*F498</f>
        <v>0</v>
      </c>
      <c r="H498" s="215">
        <v>0</v>
      </c>
      <c r="I498" s="216">
        <f>E498*H498</f>
        <v>0</v>
      </c>
      <c r="J498" s="215">
        <v>0</v>
      </c>
      <c r="K498" s="216">
        <f>E498*J498</f>
        <v>0</v>
      </c>
      <c r="O498" s="208">
        <v>2</v>
      </c>
      <c r="AA498" s="181">
        <v>1</v>
      </c>
      <c r="AB498" s="181">
        <v>9</v>
      </c>
      <c r="AC498" s="181">
        <v>9</v>
      </c>
      <c r="AZ498" s="181">
        <v>4</v>
      </c>
      <c r="BA498" s="181">
        <f>IF(AZ498=1,G498,0)</f>
        <v>0</v>
      </c>
      <c r="BB498" s="181">
        <f>IF(AZ498=2,G498,0)</f>
        <v>0</v>
      </c>
      <c r="BC498" s="181">
        <f>IF(AZ498=3,G498,0)</f>
        <v>0</v>
      </c>
      <c r="BD498" s="181">
        <f>IF(AZ498=4,G498,0)</f>
        <v>0</v>
      </c>
      <c r="BE498" s="181">
        <f>IF(AZ498=5,G498,0)</f>
        <v>0</v>
      </c>
      <c r="CA498" s="208">
        <v>1</v>
      </c>
      <c r="CB498" s="208">
        <v>9</v>
      </c>
    </row>
    <row r="499" spans="1:15" ht="12.75">
      <c r="A499" s="217"/>
      <c r="B499" s="221"/>
      <c r="C499" s="276" t="s">
        <v>950</v>
      </c>
      <c r="D499" s="277"/>
      <c r="E499" s="222">
        <v>6</v>
      </c>
      <c r="F499" s="223"/>
      <c r="G499" s="224"/>
      <c r="H499" s="225"/>
      <c r="I499" s="219"/>
      <c r="J499" s="226"/>
      <c r="K499" s="219"/>
      <c r="M499" s="220">
        <v>6</v>
      </c>
      <c r="O499" s="208"/>
    </row>
    <row r="500" spans="1:80" ht="12.75">
      <c r="A500" s="209">
        <v>187</v>
      </c>
      <c r="B500" s="210" t="s">
        <v>1206</v>
      </c>
      <c r="C500" s="211" t="s">
        <v>1207</v>
      </c>
      <c r="D500" s="212" t="s">
        <v>1122</v>
      </c>
      <c r="E500" s="213">
        <v>30.48</v>
      </c>
      <c r="F500" s="213">
        <v>0</v>
      </c>
      <c r="G500" s="214">
        <f>E500*F500</f>
        <v>0</v>
      </c>
      <c r="H500" s="215">
        <v>0</v>
      </c>
      <c r="I500" s="216">
        <f>E500*H500</f>
        <v>0</v>
      </c>
      <c r="J500" s="215">
        <v>0</v>
      </c>
      <c r="K500" s="216">
        <f>E500*J500</f>
        <v>0</v>
      </c>
      <c r="O500" s="208">
        <v>2</v>
      </c>
      <c r="AA500" s="181">
        <v>1</v>
      </c>
      <c r="AB500" s="181">
        <v>9</v>
      </c>
      <c r="AC500" s="181">
        <v>9</v>
      </c>
      <c r="AZ500" s="181">
        <v>4</v>
      </c>
      <c r="BA500" s="181">
        <f>IF(AZ500=1,G500,0)</f>
        <v>0</v>
      </c>
      <c r="BB500" s="181">
        <f>IF(AZ500=2,G500,0)</f>
        <v>0</v>
      </c>
      <c r="BC500" s="181">
        <f>IF(AZ500=3,G500,0)</f>
        <v>0</v>
      </c>
      <c r="BD500" s="181">
        <f>IF(AZ500=4,G500,0)</f>
        <v>0</v>
      </c>
      <c r="BE500" s="181">
        <f>IF(AZ500=5,G500,0)</f>
        <v>0</v>
      </c>
      <c r="CA500" s="208">
        <v>1</v>
      </c>
      <c r="CB500" s="208">
        <v>9</v>
      </c>
    </row>
    <row r="501" spans="1:15" ht="12.75">
      <c r="A501" s="217"/>
      <c r="B501" s="221"/>
      <c r="C501" s="276" t="s">
        <v>1208</v>
      </c>
      <c r="D501" s="277"/>
      <c r="E501" s="222">
        <v>30.48</v>
      </c>
      <c r="F501" s="223"/>
      <c r="G501" s="224"/>
      <c r="H501" s="225"/>
      <c r="I501" s="219"/>
      <c r="J501" s="226"/>
      <c r="K501" s="219"/>
      <c r="M501" s="220" t="s">
        <v>1208</v>
      </c>
      <c r="O501" s="208"/>
    </row>
    <row r="502" spans="1:80" ht="12.75">
      <c r="A502" s="209">
        <v>188</v>
      </c>
      <c r="B502" s="210" t="s">
        <v>1209</v>
      </c>
      <c r="C502" s="211" t="s">
        <v>1210</v>
      </c>
      <c r="D502" s="212" t="s">
        <v>657</v>
      </c>
      <c r="E502" s="213">
        <v>2</v>
      </c>
      <c r="F502" s="213">
        <v>0</v>
      </c>
      <c r="G502" s="214">
        <f>E502*F502</f>
        <v>0</v>
      </c>
      <c r="H502" s="215">
        <v>0</v>
      </c>
      <c r="I502" s="216">
        <f>E502*H502</f>
        <v>0</v>
      </c>
      <c r="J502" s="215">
        <v>0</v>
      </c>
      <c r="K502" s="216">
        <f>E502*J502</f>
        <v>0</v>
      </c>
      <c r="O502" s="208">
        <v>2</v>
      </c>
      <c r="AA502" s="181">
        <v>1</v>
      </c>
      <c r="AB502" s="181">
        <v>9</v>
      </c>
      <c r="AC502" s="181">
        <v>9</v>
      </c>
      <c r="AZ502" s="181">
        <v>4</v>
      </c>
      <c r="BA502" s="181">
        <f>IF(AZ502=1,G502,0)</f>
        <v>0</v>
      </c>
      <c r="BB502" s="181">
        <f>IF(AZ502=2,G502,0)</f>
        <v>0</v>
      </c>
      <c r="BC502" s="181">
        <f>IF(AZ502=3,G502,0)</f>
        <v>0</v>
      </c>
      <c r="BD502" s="181">
        <f>IF(AZ502=4,G502,0)</f>
        <v>0</v>
      </c>
      <c r="BE502" s="181">
        <f>IF(AZ502=5,G502,0)</f>
        <v>0</v>
      </c>
      <c r="CA502" s="208">
        <v>1</v>
      </c>
      <c r="CB502" s="208">
        <v>9</v>
      </c>
    </row>
    <row r="503" spans="1:15" ht="12.75">
      <c r="A503" s="217"/>
      <c r="B503" s="221"/>
      <c r="C503" s="276" t="s">
        <v>659</v>
      </c>
      <c r="D503" s="277"/>
      <c r="E503" s="222">
        <v>2</v>
      </c>
      <c r="F503" s="223"/>
      <c r="G503" s="224"/>
      <c r="H503" s="225"/>
      <c r="I503" s="219"/>
      <c r="J503" s="226"/>
      <c r="K503" s="219"/>
      <c r="M503" s="220">
        <v>2</v>
      </c>
      <c r="O503" s="208"/>
    </row>
    <row r="504" spans="1:80" ht="12.75">
      <c r="A504" s="209">
        <v>189</v>
      </c>
      <c r="B504" s="210" t="s">
        <v>1211</v>
      </c>
      <c r="C504" s="211" t="s">
        <v>1212</v>
      </c>
      <c r="D504" s="212" t="s">
        <v>1122</v>
      </c>
      <c r="E504" s="213">
        <v>69.93</v>
      </c>
      <c r="F504" s="213">
        <v>0</v>
      </c>
      <c r="G504" s="214">
        <f>E504*F504</f>
        <v>0</v>
      </c>
      <c r="H504" s="215">
        <v>0</v>
      </c>
      <c r="I504" s="216">
        <f>E504*H504</f>
        <v>0</v>
      </c>
      <c r="J504" s="215">
        <v>0</v>
      </c>
      <c r="K504" s="216">
        <f>E504*J504</f>
        <v>0</v>
      </c>
      <c r="O504" s="208">
        <v>2</v>
      </c>
      <c r="AA504" s="181">
        <v>1</v>
      </c>
      <c r="AB504" s="181">
        <v>9</v>
      </c>
      <c r="AC504" s="181">
        <v>9</v>
      </c>
      <c r="AZ504" s="181">
        <v>4</v>
      </c>
      <c r="BA504" s="181">
        <f>IF(AZ504=1,G504,0)</f>
        <v>0</v>
      </c>
      <c r="BB504" s="181">
        <f>IF(AZ504=2,G504,0)</f>
        <v>0</v>
      </c>
      <c r="BC504" s="181">
        <f>IF(AZ504=3,G504,0)</f>
        <v>0</v>
      </c>
      <c r="BD504" s="181">
        <f>IF(AZ504=4,G504,0)</f>
        <v>0</v>
      </c>
      <c r="BE504" s="181">
        <f>IF(AZ504=5,G504,0)</f>
        <v>0</v>
      </c>
      <c r="CA504" s="208">
        <v>1</v>
      </c>
      <c r="CB504" s="208">
        <v>9</v>
      </c>
    </row>
    <row r="505" spans="1:15" ht="12.75">
      <c r="A505" s="217"/>
      <c r="B505" s="221"/>
      <c r="C505" s="276" t="s">
        <v>1213</v>
      </c>
      <c r="D505" s="277"/>
      <c r="E505" s="222">
        <v>69.93</v>
      </c>
      <c r="F505" s="223"/>
      <c r="G505" s="224"/>
      <c r="H505" s="225"/>
      <c r="I505" s="219"/>
      <c r="J505" s="226"/>
      <c r="K505" s="219"/>
      <c r="M505" s="220" t="s">
        <v>1213</v>
      </c>
      <c r="O505" s="208"/>
    </row>
    <row r="506" spans="1:80" ht="12.75">
      <c r="A506" s="209">
        <v>190</v>
      </c>
      <c r="B506" s="210" t="s">
        <v>1214</v>
      </c>
      <c r="C506" s="211" t="s">
        <v>1215</v>
      </c>
      <c r="D506" s="212" t="s">
        <v>657</v>
      </c>
      <c r="E506" s="213">
        <v>2</v>
      </c>
      <c r="F506" s="213">
        <v>0</v>
      </c>
      <c r="G506" s="214">
        <f>E506*F506</f>
        <v>0</v>
      </c>
      <c r="H506" s="215">
        <v>0</v>
      </c>
      <c r="I506" s="216">
        <f>E506*H506</f>
        <v>0</v>
      </c>
      <c r="J506" s="215">
        <v>0</v>
      </c>
      <c r="K506" s="216">
        <f>E506*J506</f>
        <v>0</v>
      </c>
      <c r="O506" s="208">
        <v>2</v>
      </c>
      <c r="AA506" s="181">
        <v>1</v>
      </c>
      <c r="AB506" s="181">
        <v>9</v>
      </c>
      <c r="AC506" s="181">
        <v>9</v>
      </c>
      <c r="AZ506" s="181">
        <v>4</v>
      </c>
      <c r="BA506" s="181">
        <f>IF(AZ506=1,G506,0)</f>
        <v>0</v>
      </c>
      <c r="BB506" s="181">
        <f>IF(AZ506=2,G506,0)</f>
        <v>0</v>
      </c>
      <c r="BC506" s="181">
        <f>IF(AZ506=3,G506,0)</f>
        <v>0</v>
      </c>
      <c r="BD506" s="181">
        <f>IF(AZ506=4,G506,0)</f>
        <v>0</v>
      </c>
      <c r="BE506" s="181">
        <f>IF(AZ506=5,G506,0)</f>
        <v>0</v>
      </c>
      <c r="CA506" s="208">
        <v>1</v>
      </c>
      <c r="CB506" s="208">
        <v>9</v>
      </c>
    </row>
    <row r="507" spans="1:15" ht="12.75">
      <c r="A507" s="217"/>
      <c r="B507" s="221"/>
      <c r="C507" s="276" t="s">
        <v>659</v>
      </c>
      <c r="D507" s="277"/>
      <c r="E507" s="222">
        <v>2</v>
      </c>
      <c r="F507" s="223"/>
      <c r="G507" s="224"/>
      <c r="H507" s="225"/>
      <c r="I507" s="219"/>
      <c r="J507" s="226"/>
      <c r="K507" s="219"/>
      <c r="M507" s="220">
        <v>2</v>
      </c>
      <c r="O507" s="208"/>
    </row>
    <row r="508" spans="1:80" ht="12.75">
      <c r="A508" s="209">
        <v>191</v>
      </c>
      <c r="B508" s="210" t="s">
        <v>1216</v>
      </c>
      <c r="C508" s="211" t="s">
        <v>1217</v>
      </c>
      <c r="D508" s="212" t="s">
        <v>657</v>
      </c>
      <c r="E508" s="213">
        <v>2</v>
      </c>
      <c r="F508" s="213">
        <v>0</v>
      </c>
      <c r="G508" s="214">
        <f>E508*F508</f>
        <v>0</v>
      </c>
      <c r="H508" s="215">
        <v>0</v>
      </c>
      <c r="I508" s="216">
        <f>E508*H508</f>
        <v>0</v>
      </c>
      <c r="J508" s="215">
        <v>0</v>
      </c>
      <c r="K508" s="216">
        <f>E508*J508</f>
        <v>0</v>
      </c>
      <c r="O508" s="208">
        <v>2</v>
      </c>
      <c r="AA508" s="181">
        <v>1</v>
      </c>
      <c r="AB508" s="181">
        <v>9</v>
      </c>
      <c r="AC508" s="181">
        <v>9</v>
      </c>
      <c r="AZ508" s="181">
        <v>4</v>
      </c>
      <c r="BA508" s="181">
        <f>IF(AZ508=1,G508,0)</f>
        <v>0</v>
      </c>
      <c r="BB508" s="181">
        <f>IF(AZ508=2,G508,0)</f>
        <v>0</v>
      </c>
      <c r="BC508" s="181">
        <f>IF(AZ508=3,G508,0)</f>
        <v>0</v>
      </c>
      <c r="BD508" s="181">
        <f>IF(AZ508=4,G508,0)</f>
        <v>0</v>
      </c>
      <c r="BE508" s="181">
        <f>IF(AZ508=5,G508,0)</f>
        <v>0</v>
      </c>
      <c r="CA508" s="208">
        <v>1</v>
      </c>
      <c r="CB508" s="208">
        <v>9</v>
      </c>
    </row>
    <row r="509" spans="1:15" ht="12.75">
      <c r="A509" s="217"/>
      <c r="B509" s="221"/>
      <c r="C509" s="276" t="s">
        <v>659</v>
      </c>
      <c r="D509" s="277"/>
      <c r="E509" s="222">
        <v>2</v>
      </c>
      <c r="F509" s="223"/>
      <c r="G509" s="224"/>
      <c r="H509" s="225"/>
      <c r="I509" s="219"/>
      <c r="J509" s="226"/>
      <c r="K509" s="219"/>
      <c r="M509" s="220">
        <v>2</v>
      </c>
      <c r="O509" s="208"/>
    </row>
    <row r="510" spans="1:80" ht="12.75">
      <c r="A510" s="209">
        <v>192</v>
      </c>
      <c r="B510" s="210" t="s">
        <v>1218</v>
      </c>
      <c r="C510" s="211" t="s">
        <v>1219</v>
      </c>
      <c r="D510" s="212" t="s">
        <v>657</v>
      </c>
      <c r="E510" s="213">
        <v>30</v>
      </c>
      <c r="F510" s="213">
        <v>0</v>
      </c>
      <c r="G510" s="214">
        <f>E510*F510</f>
        <v>0</v>
      </c>
      <c r="H510" s="215">
        <v>0</v>
      </c>
      <c r="I510" s="216">
        <f>E510*H510</f>
        <v>0</v>
      </c>
      <c r="J510" s="215">
        <v>0</v>
      </c>
      <c r="K510" s="216">
        <f>E510*J510</f>
        <v>0</v>
      </c>
      <c r="O510" s="208">
        <v>2</v>
      </c>
      <c r="AA510" s="181">
        <v>1</v>
      </c>
      <c r="AB510" s="181">
        <v>9</v>
      </c>
      <c r="AC510" s="181">
        <v>9</v>
      </c>
      <c r="AZ510" s="181">
        <v>4</v>
      </c>
      <c r="BA510" s="181">
        <f>IF(AZ510=1,G510,0)</f>
        <v>0</v>
      </c>
      <c r="BB510" s="181">
        <f>IF(AZ510=2,G510,0)</f>
        <v>0</v>
      </c>
      <c r="BC510" s="181">
        <f>IF(AZ510=3,G510,0)</f>
        <v>0</v>
      </c>
      <c r="BD510" s="181">
        <f>IF(AZ510=4,G510,0)</f>
        <v>0</v>
      </c>
      <c r="BE510" s="181">
        <f>IF(AZ510=5,G510,0)</f>
        <v>0</v>
      </c>
      <c r="CA510" s="208">
        <v>1</v>
      </c>
      <c r="CB510" s="208">
        <v>9</v>
      </c>
    </row>
    <row r="511" spans="1:15" ht="12.75">
      <c r="A511" s="217"/>
      <c r="B511" s="221"/>
      <c r="C511" s="276" t="s">
        <v>1220</v>
      </c>
      <c r="D511" s="277"/>
      <c r="E511" s="222">
        <v>30</v>
      </c>
      <c r="F511" s="223"/>
      <c r="G511" s="224"/>
      <c r="H511" s="225"/>
      <c r="I511" s="219"/>
      <c r="J511" s="226"/>
      <c r="K511" s="219"/>
      <c r="M511" s="220" t="s">
        <v>1220</v>
      </c>
      <c r="O511" s="208"/>
    </row>
    <row r="512" spans="1:80" ht="12.75">
      <c r="A512" s="209">
        <v>193</v>
      </c>
      <c r="B512" s="210" t="s">
        <v>1221</v>
      </c>
      <c r="C512" s="211" t="s">
        <v>1222</v>
      </c>
      <c r="D512" s="212" t="s">
        <v>657</v>
      </c>
      <c r="E512" s="213">
        <v>46.4</v>
      </c>
      <c r="F512" s="213">
        <v>0</v>
      </c>
      <c r="G512" s="214">
        <f>E512*F512</f>
        <v>0</v>
      </c>
      <c r="H512" s="215">
        <v>0</v>
      </c>
      <c r="I512" s="216">
        <f>E512*H512</f>
        <v>0</v>
      </c>
      <c r="J512" s="215">
        <v>0</v>
      </c>
      <c r="K512" s="216">
        <f>E512*J512</f>
        <v>0</v>
      </c>
      <c r="O512" s="208">
        <v>2</v>
      </c>
      <c r="AA512" s="181">
        <v>1</v>
      </c>
      <c r="AB512" s="181">
        <v>9</v>
      </c>
      <c r="AC512" s="181">
        <v>9</v>
      </c>
      <c r="AZ512" s="181">
        <v>4</v>
      </c>
      <c r="BA512" s="181">
        <f>IF(AZ512=1,G512,0)</f>
        <v>0</v>
      </c>
      <c r="BB512" s="181">
        <f>IF(AZ512=2,G512,0)</f>
        <v>0</v>
      </c>
      <c r="BC512" s="181">
        <f>IF(AZ512=3,G512,0)</f>
        <v>0</v>
      </c>
      <c r="BD512" s="181">
        <f>IF(AZ512=4,G512,0)</f>
        <v>0</v>
      </c>
      <c r="BE512" s="181">
        <f>IF(AZ512=5,G512,0)</f>
        <v>0</v>
      </c>
      <c r="CA512" s="208">
        <v>1</v>
      </c>
      <c r="CB512" s="208">
        <v>9</v>
      </c>
    </row>
    <row r="513" spans="1:15" ht="12.75">
      <c r="A513" s="217"/>
      <c r="B513" s="221"/>
      <c r="C513" s="276" t="s">
        <v>1223</v>
      </c>
      <c r="D513" s="277"/>
      <c r="E513" s="222">
        <v>46.4</v>
      </c>
      <c r="F513" s="223"/>
      <c r="G513" s="224"/>
      <c r="H513" s="225"/>
      <c r="I513" s="219"/>
      <c r="J513" s="226"/>
      <c r="K513" s="219"/>
      <c r="M513" s="220" t="s">
        <v>1223</v>
      </c>
      <c r="O513" s="208"/>
    </row>
    <row r="514" spans="1:80" ht="12.75">
      <c r="A514" s="209">
        <v>194</v>
      </c>
      <c r="B514" s="210" t="s">
        <v>1224</v>
      </c>
      <c r="C514" s="211" t="s">
        <v>1225</v>
      </c>
      <c r="D514" s="212" t="s">
        <v>657</v>
      </c>
      <c r="E514" s="213">
        <v>6</v>
      </c>
      <c r="F514" s="213">
        <v>0</v>
      </c>
      <c r="G514" s="214">
        <f>E514*F514</f>
        <v>0</v>
      </c>
      <c r="H514" s="215">
        <v>0</v>
      </c>
      <c r="I514" s="216">
        <f>E514*H514</f>
        <v>0</v>
      </c>
      <c r="J514" s="215">
        <v>0</v>
      </c>
      <c r="K514" s="216">
        <f>E514*J514</f>
        <v>0</v>
      </c>
      <c r="O514" s="208">
        <v>2</v>
      </c>
      <c r="AA514" s="181">
        <v>1</v>
      </c>
      <c r="AB514" s="181">
        <v>9</v>
      </c>
      <c r="AC514" s="181">
        <v>9</v>
      </c>
      <c r="AZ514" s="181">
        <v>4</v>
      </c>
      <c r="BA514" s="181">
        <f>IF(AZ514=1,G514,0)</f>
        <v>0</v>
      </c>
      <c r="BB514" s="181">
        <f>IF(AZ514=2,G514,0)</f>
        <v>0</v>
      </c>
      <c r="BC514" s="181">
        <f>IF(AZ514=3,G514,0)</f>
        <v>0</v>
      </c>
      <c r="BD514" s="181">
        <f>IF(AZ514=4,G514,0)</f>
        <v>0</v>
      </c>
      <c r="BE514" s="181">
        <f>IF(AZ514=5,G514,0)</f>
        <v>0</v>
      </c>
      <c r="CA514" s="208">
        <v>1</v>
      </c>
      <c r="CB514" s="208">
        <v>9</v>
      </c>
    </row>
    <row r="515" spans="1:15" ht="12.75">
      <c r="A515" s="217"/>
      <c r="B515" s="221"/>
      <c r="C515" s="276" t="s">
        <v>950</v>
      </c>
      <c r="D515" s="277"/>
      <c r="E515" s="222">
        <v>6</v>
      </c>
      <c r="F515" s="223"/>
      <c r="G515" s="224"/>
      <c r="H515" s="225"/>
      <c r="I515" s="219"/>
      <c r="J515" s="226"/>
      <c r="K515" s="219"/>
      <c r="M515" s="220">
        <v>6</v>
      </c>
      <c r="O515" s="208"/>
    </row>
    <row r="516" spans="1:80" ht="12.75">
      <c r="A516" s="209">
        <v>195</v>
      </c>
      <c r="B516" s="210" t="s">
        <v>1226</v>
      </c>
      <c r="C516" s="211" t="s">
        <v>1227</v>
      </c>
      <c r="D516" s="212" t="s">
        <v>657</v>
      </c>
      <c r="E516" s="213">
        <v>12</v>
      </c>
      <c r="F516" s="213">
        <v>0</v>
      </c>
      <c r="G516" s="214">
        <f>E516*F516</f>
        <v>0</v>
      </c>
      <c r="H516" s="215">
        <v>0</v>
      </c>
      <c r="I516" s="216">
        <f>E516*H516</f>
        <v>0</v>
      </c>
      <c r="J516" s="215">
        <v>0</v>
      </c>
      <c r="K516" s="216">
        <f>E516*J516</f>
        <v>0</v>
      </c>
      <c r="O516" s="208">
        <v>2</v>
      </c>
      <c r="AA516" s="181">
        <v>1</v>
      </c>
      <c r="AB516" s="181">
        <v>9</v>
      </c>
      <c r="AC516" s="181">
        <v>9</v>
      </c>
      <c r="AZ516" s="181">
        <v>4</v>
      </c>
      <c r="BA516" s="181">
        <f>IF(AZ516=1,G516,0)</f>
        <v>0</v>
      </c>
      <c r="BB516" s="181">
        <f>IF(AZ516=2,G516,0)</f>
        <v>0</v>
      </c>
      <c r="BC516" s="181">
        <f>IF(AZ516=3,G516,0)</f>
        <v>0</v>
      </c>
      <c r="BD516" s="181">
        <f>IF(AZ516=4,G516,0)</f>
        <v>0</v>
      </c>
      <c r="BE516" s="181">
        <f>IF(AZ516=5,G516,0)</f>
        <v>0</v>
      </c>
      <c r="CA516" s="208">
        <v>1</v>
      </c>
      <c r="CB516" s="208">
        <v>9</v>
      </c>
    </row>
    <row r="517" spans="1:15" ht="12.75">
      <c r="A517" s="217"/>
      <c r="B517" s="221"/>
      <c r="C517" s="276" t="s">
        <v>1228</v>
      </c>
      <c r="D517" s="277"/>
      <c r="E517" s="222">
        <v>12</v>
      </c>
      <c r="F517" s="223"/>
      <c r="G517" s="224"/>
      <c r="H517" s="225"/>
      <c r="I517" s="219"/>
      <c r="J517" s="226"/>
      <c r="K517" s="219"/>
      <c r="M517" s="220" t="s">
        <v>1228</v>
      </c>
      <c r="O517" s="208"/>
    </row>
    <row r="518" spans="1:80" ht="12.75">
      <c r="A518" s="209">
        <v>196</v>
      </c>
      <c r="B518" s="210" t="s">
        <v>1229</v>
      </c>
      <c r="C518" s="211" t="s">
        <v>1230</v>
      </c>
      <c r="D518" s="212" t="s">
        <v>657</v>
      </c>
      <c r="E518" s="213">
        <v>2</v>
      </c>
      <c r="F518" s="213">
        <v>0</v>
      </c>
      <c r="G518" s="214">
        <f>E518*F518</f>
        <v>0</v>
      </c>
      <c r="H518" s="215">
        <v>0</v>
      </c>
      <c r="I518" s="216">
        <f>E518*H518</f>
        <v>0</v>
      </c>
      <c r="J518" s="215">
        <v>0</v>
      </c>
      <c r="K518" s="216">
        <f>E518*J518</f>
        <v>0</v>
      </c>
      <c r="O518" s="208">
        <v>2</v>
      </c>
      <c r="AA518" s="181">
        <v>1</v>
      </c>
      <c r="AB518" s="181">
        <v>9</v>
      </c>
      <c r="AC518" s="181">
        <v>9</v>
      </c>
      <c r="AZ518" s="181">
        <v>4</v>
      </c>
      <c r="BA518" s="181">
        <f>IF(AZ518=1,G518,0)</f>
        <v>0</v>
      </c>
      <c r="BB518" s="181">
        <f>IF(AZ518=2,G518,0)</f>
        <v>0</v>
      </c>
      <c r="BC518" s="181">
        <f>IF(AZ518=3,G518,0)</f>
        <v>0</v>
      </c>
      <c r="BD518" s="181">
        <f>IF(AZ518=4,G518,0)</f>
        <v>0</v>
      </c>
      <c r="BE518" s="181">
        <f>IF(AZ518=5,G518,0)</f>
        <v>0</v>
      </c>
      <c r="CA518" s="208">
        <v>1</v>
      </c>
      <c r="CB518" s="208">
        <v>9</v>
      </c>
    </row>
    <row r="519" spans="1:15" ht="12.75">
      <c r="A519" s="217"/>
      <c r="B519" s="221"/>
      <c r="C519" s="276" t="s">
        <v>659</v>
      </c>
      <c r="D519" s="277"/>
      <c r="E519" s="222">
        <v>2</v>
      </c>
      <c r="F519" s="223"/>
      <c r="G519" s="224"/>
      <c r="H519" s="225"/>
      <c r="I519" s="219"/>
      <c r="J519" s="226"/>
      <c r="K519" s="219"/>
      <c r="M519" s="220">
        <v>2</v>
      </c>
      <c r="O519" s="208"/>
    </row>
    <row r="520" spans="1:80" ht="12.75">
      <c r="A520" s="209">
        <v>197</v>
      </c>
      <c r="B520" s="210" t="s">
        <v>1231</v>
      </c>
      <c r="C520" s="211" t="s">
        <v>1232</v>
      </c>
      <c r="D520" s="212" t="s">
        <v>657</v>
      </c>
      <c r="E520" s="213">
        <v>28</v>
      </c>
      <c r="F520" s="213">
        <v>0</v>
      </c>
      <c r="G520" s="214">
        <f>E520*F520</f>
        <v>0</v>
      </c>
      <c r="H520" s="215">
        <v>0</v>
      </c>
      <c r="I520" s="216">
        <f>E520*H520</f>
        <v>0</v>
      </c>
      <c r="J520" s="215">
        <v>0</v>
      </c>
      <c r="K520" s="216">
        <f>E520*J520</f>
        <v>0</v>
      </c>
      <c r="O520" s="208">
        <v>2</v>
      </c>
      <c r="AA520" s="181">
        <v>1</v>
      </c>
      <c r="AB520" s="181">
        <v>9</v>
      </c>
      <c r="AC520" s="181">
        <v>9</v>
      </c>
      <c r="AZ520" s="181">
        <v>4</v>
      </c>
      <c r="BA520" s="181">
        <f>IF(AZ520=1,G520,0)</f>
        <v>0</v>
      </c>
      <c r="BB520" s="181">
        <f>IF(AZ520=2,G520,0)</f>
        <v>0</v>
      </c>
      <c r="BC520" s="181">
        <f>IF(AZ520=3,G520,0)</f>
        <v>0</v>
      </c>
      <c r="BD520" s="181">
        <f>IF(AZ520=4,G520,0)</f>
        <v>0</v>
      </c>
      <c r="BE520" s="181">
        <f>IF(AZ520=5,G520,0)</f>
        <v>0</v>
      </c>
      <c r="CA520" s="208">
        <v>1</v>
      </c>
      <c r="CB520" s="208">
        <v>9</v>
      </c>
    </row>
    <row r="521" spans="1:15" ht="12.75">
      <c r="A521" s="217"/>
      <c r="B521" s="221"/>
      <c r="C521" s="276" t="s">
        <v>1233</v>
      </c>
      <c r="D521" s="277"/>
      <c r="E521" s="222">
        <v>28</v>
      </c>
      <c r="F521" s="223"/>
      <c r="G521" s="224"/>
      <c r="H521" s="225"/>
      <c r="I521" s="219"/>
      <c r="J521" s="226"/>
      <c r="K521" s="219"/>
      <c r="M521" s="220">
        <v>28</v>
      </c>
      <c r="O521" s="208"/>
    </row>
    <row r="522" spans="1:80" ht="12.75">
      <c r="A522" s="209">
        <v>198</v>
      </c>
      <c r="B522" s="210" t="s">
        <v>1234</v>
      </c>
      <c r="C522" s="211" t="s">
        <v>1235</v>
      </c>
      <c r="D522" s="212" t="s">
        <v>657</v>
      </c>
      <c r="E522" s="213">
        <v>6</v>
      </c>
      <c r="F522" s="213">
        <v>0</v>
      </c>
      <c r="G522" s="214">
        <f>E522*F522</f>
        <v>0</v>
      </c>
      <c r="H522" s="215">
        <v>0</v>
      </c>
      <c r="I522" s="216">
        <f>E522*H522</f>
        <v>0</v>
      </c>
      <c r="J522" s="215">
        <v>0</v>
      </c>
      <c r="K522" s="216">
        <f>E522*J522</f>
        <v>0</v>
      </c>
      <c r="O522" s="208">
        <v>2</v>
      </c>
      <c r="AA522" s="181">
        <v>1</v>
      </c>
      <c r="AB522" s="181">
        <v>9</v>
      </c>
      <c r="AC522" s="181">
        <v>9</v>
      </c>
      <c r="AZ522" s="181">
        <v>4</v>
      </c>
      <c r="BA522" s="181">
        <f>IF(AZ522=1,G522,0)</f>
        <v>0</v>
      </c>
      <c r="BB522" s="181">
        <f>IF(AZ522=2,G522,0)</f>
        <v>0</v>
      </c>
      <c r="BC522" s="181">
        <f>IF(AZ522=3,G522,0)</f>
        <v>0</v>
      </c>
      <c r="BD522" s="181">
        <f>IF(AZ522=4,G522,0)</f>
        <v>0</v>
      </c>
      <c r="BE522" s="181">
        <f>IF(AZ522=5,G522,0)</f>
        <v>0</v>
      </c>
      <c r="CA522" s="208">
        <v>1</v>
      </c>
      <c r="CB522" s="208">
        <v>9</v>
      </c>
    </row>
    <row r="523" spans="1:15" ht="12.75">
      <c r="A523" s="217"/>
      <c r="B523" s="221"/>
      <c r="C523" s="276" t="s">
        <v>950</v>
      </c>
      <c r="D523" s="277"/>
      <c r="E523" s="222">
        <v>6</v>
      </c>
      <c r="F523" s="223"/>
      <c r="G523" s="224"/>
      <c r="H523" s="225"/>
      <c r="I523" s="219"/>
      <c r="J523" s="226"/>
      <c r="K523" s="219"/>
      <c r="M523" s="220">
        <v>6</v>
      </c>
      <c r="O523" s="208"/>
    </row>
    <row r="524" spans="1:80" ht="12.75">
      <c r="A524" s="209">
        <v>199</v>
      </c>
      <c r="B524" s="210" t="s">
        <v>1236</v>
      </c>
      <c r="C524" s="211" t="s">
        <v>1237</v>
      </c>
      <c r="D524" s="212" t="s">
        <v>657</v>
      </c>
      <c r="E524" s="213">
        <v>6</v>
      </c>
      <c r="F524" s="213">
        <v>0</v>
      </c>
      <c r="G524" s="214">
        <f>E524*F524</f>
        <v>0</v>
      </c>
      <c r="H524" s="215">
        <v>0</v>
      </c>
      <c r="I524" s="216">
        <f>E524*H524</f>
        <v>0</v>
      </c>
      <c r="J524" s="215">
        <v>0</v>
      </c>
      <c r="K524" s="216">
        <f>E524*J524</f>
        <v>0</v>
      </c>
      <c r="O524" s="208">
        <v>2</v>
      </c>
      <c r="AA524" s="181">
        <v>1</v>
      </c>
      <c r="AB524" s="181">
        <v>9</v>
      </c>
      <c r="AC524" s="181">
        <v>9</v>
      </c>
      <c r="AZ524" s="181">
        <v>4</v>
      </c>
      <c r="BA524" s="181">
        <f>IF(AZ524=1,G524,0)</f>
        <v>0</v>
      </c>
      <c r="BB524" s="181">
        <f>IF(AZ524=2,G524,0)</f>
        <v>0</v>
      </c>
      <c r="BC524" s="181">
        <f>IF(AZ524=3,G524,0)</f>
        <v>0</v>
      </c>
      <c r="BD524" s="181">
        <f>IF(AZ524=4,G524,0)</f>
        <v>0</v>
      </c>
      <c r="BE524" s="181">
        <f>IF(AZ524=5,G524,0)</f>
        <v>0</v>
      </c>
      <c r="CA524" s="208">
        <v>1</v>
      </c>
      <c r="CB524" s="208">
        <v>9</v>
      </c>
    </row>
    <row r="525" spans="1:15" ht="12.75">
      <c r="A525" s="217"/>
      <c r="B525" s="221"/>
      <c r="C525" s="276" t="s">
        <v>950</v>
      </c>
      <c r="D525" s="277"/>
      <c r="E525" s="222">
        <v>6</v>
      </c>
      <c r="F525" s="223"/>
      <c r="G525" s="224"/>
      <c r="H525" s="225"/>
      <c r="I525" s="219"/>
      <c r="J525" s="226"/>
      <c r="K525" s="219"/>
      <c r="M525" s="220">
        <v>6</v>
      </c>
      <c r="O525" s="208"/>
    </row>
    <row r="526" spans="1:80" ht="12.75">
      <c r="A526" s="209">
        <v>200</v>
      </c>
      <c r="B526" s="210" t="s">
        <v>1238</v>
      </c>
      <c r="C526" s="211" t="s">
        <v>1239</v>
      </c>
      <c r="D526" s="212" t="s">
        <v>657</v>
      </c>
      <c r="E526" s="213">
        <v>6</v>
      </c>
      <c r="F526" s="213">
        <v>0</v>
      </c>
      <c r="G526" s="214">
        <f>E526*F526</f>
        <v>0</v>
      </c>
      <c r="H526" s="215">
        <v>0</v>
      </c>
      <c r="I526" s="216">
        <f>E526*H526</f>
        <v>0</v>
      </c>
      <c r="J526" s="215">
        <v>0</v>
      </c>
      <c r="K526" s="216">
        <f>E526*J526</f>
        <v>0</v>
      </c>
      <c r="O526" s="208">
        <v>2</v>
      </c>
      <c r="AA526" s="181">
        <v>1</v>
      </c>
      <c r="AB526" s="181">
        <v>9</v>
      </c>
      <c r="AC526" s="181">
        <v>9</v>
      </c>
      <c r="AZ526" s="181">
        <v>4</v>
      </c>
      <c r="BA526" s="181">
        <f>IF(AZ526=1,G526,0)</f>
        <v>0</v>
      </c>
      <c r="BB526" s="181">
        <f>IF(AZ526=2,G526,0)</f>
        <v>0</v>
      </c>
      <c r="BC526" s="181">
        <f>IF(AZ526=3,G526,0)</f>
        <v>0</v>
      </c>
      <c r="BD526" s="181">
        <f>IF(AZ526=4,G526,0)</f>
        <v>0</v>
      </c>
      <c r="BE526" s="181">
        <f>IF(AZ526=5,G526,0)</f>
        <v>0</v>
      </c>
      <c r="CA526" s="208">
        <v>1</v>
      </c>
      <c r="CB526" s="208">
        <v>9</v>
      </c>
    </row>
    <row r="527" spans="1:15" ht="12.75">
      <c r="A527" s="217"/>
      <c r="B527" s="221"/>
      <c r="C527" s="276" t="s">
        <v>950</v>
      </c>
      <c r="D527" s="277"/>
      <c r="E527" s="222">
        <v>6</v>
      </c>
      <c r="F527" s="223"/>
      <c r="G527" s="224"/>
      <c r="H527" s="225"/>
      <c r="I527" s="219"/>
      <c r="J527" s="226"/>
      <c r="K527" s="219"/>
      <c r="M527" s="220">
        <v>6</v>
      </c>
      <c r="O527" s="208"/>
    </row>
    <row r="528" spans="1:80" ht="12.75">
      <c r="A528" s="209">
        <v>201</v>
      </c>
      <c r="B528" s="210" t="s">
        <v>1240</v>
      </c>
      <c r="C528" s="211" t="s">
        <v>1241</v>
      </c>
      <c r="D528" s="212" t="s">
        <v>657</v>
      </c>
      <c r="E528" s="213">
        <v>6</v>
      </c>
      <c r="F528" s="213">
        <v>0</v>
      </c>
      <c r="G528" s="214">
        <f>E528*F528</f>
        <v>0</v>
      </c>
      <c r="H528" s="215">
        <v>0</v>
      </c>
      <c r="I528" s="216">
        <f>E528*H528</f>
        <v>0</v>
      </c>
      <c r="J528" s="215">
        <v>0</v>
      </c>
      <c r="K528" s="216">
        <f>E528*J528</f>
        <v>0</v>
      </c>
      <c r="O528" s="208">
        <v>2</v>
      </c>
      <c r="AA528" s="181">
        <v>1</v>
      </c>
      <c r="AB528" s="181">
        <v>9</v>
      </c>
      <c r="AC528" s="181">
        <v>9</v>
      </c>
      <c r="AZ528" s="181">
        <v>4</v>
      </c>
      <c r="BA528" s="181">
        <f>IF(AZ528=1,G528,0)</f>
        <v>0</v>
      </c>
      <c r="BB528" s="181">
        <f>IF(AZ528=2,G528,0)</f>
        <v>0</v>
      </c>
      <c r="BC528" s="181">
        <f>IF(AZ528=3,G528,0)</f>
        <v>0</v>
      </c>
      <c r="BD528" s="181">
        <f>IF(AZ528=4,G528,0)</f>
        <v>0</v>
      </c>
      <c r="BE528" s="181">
        <f>IF(AZ528=5,G528,0)</f>
        <v>0</v>
      </c>
      <c r="CA528" s="208">
        <v>1</v>
      </c>
      <c r="CB528" s="208">
        <v>9</v>
      </c>
    </row>
    <row r="529" spans="1:15" ht="12.75">
      <c r="A529" s="217"/>
      <c r="B529" s="221"/>
      <c r="C529" s="276" t="s">
        <v>950</v>
      </c>
      <c r="D529" s="277"/>
      <c r="E529" s="222">
        <v>6</v>
      </c>
      <c r="F529" s="223"/>
      <c r="G529" s="224"/>
      <c r="H529" s="225"/>
      <c r="I529" s="219"/>
      <c r="J529" s="226"/>
      <c r="K529" s="219"/>
      <c r="M529" s="220">
        <v>6</v>
      </c>
      <c r="O529" s="208"/>
    </row>
    <row r="530" spans="1:80" ht="22.5">
      <c r="A530" s="209">
        <v>202</v>
      </c>
      <c r="B530" s="210" t="s">
        <v>1242</v>
      </c>
      <c r="C530" s="211" t="s">
        <v>1243</v>
      </c>
      <c r="D530" s="212" t="s">
        <v>938</v>
      </c>
      <c r="E530" s="213">
        <v>10</v>
      </c>
      <c r="F530" s="213">
        <v>0</v>
      </c>
      <c r="G530" s="214">
        <f>E530*F530</f>
        <v>0</v>
      </c>
      <c r="H530" s="215">
        <v>0</v>
      </c>
      <c r="I530" s="216">
        <f>E530*H530</f>
        <v>0</v>
      </c>
      <c r="J530" s="215"/>
      <c r="K530" s="216">
        <f>E530*J530</f>
        <v>0</v>
      </c>
      <c r="O530" s="208">
        <v>2</v>
      </c>
      <c r="AA530" s="181">
        <v>10</v>
      </c>
      <c r="AB530" s="181">
        <v>0</v>
      </c>
      <c r="AC530" s="181">
        <v>8</v>
      </c>
      <c r="AZ530" s="181">
        <v>5</v>
      </c>
      <c r="BA530" s="181">
        <f>IF(AZ530=1,G530,0)</f>
        <v>0</v>
      </c>
      <c r="BB530" s="181">
        <f>IF(AZ530=2,G530,0)</f>
        <v>0</v>
      </c>
      <c r="BC530" s="181">
        <f>IF(AZ530=3,G530,0)</f>
        <v>0</v>
      </c>
      <c r="BD530" s="181">
        <f>IF(AZ530=4,G530,0)</f>
        <v>0</v>
      </c>
      <c r="BE530" s="181">
        <f>IF(AZ530=5,G530,0)</f>
        <v>0</v>
      </c>
      <c r="CA530" s="208">
        <v>10</v>
      </c>
      <c r="CB530" s="208">
        <v>0</v>
      </c>
    </row>
    <row r="531" spans="1:15" ht="12.75">
      <c r="A531" s="217"/>
      <c r="B531" s="221"/>
      <c r="C531" s="276" t="s">
        <v>1244</v>
      </c>
      <c r="D531" s="277"/>
      <c r="E531" s="222">
        <v>10</v>
      </c>
      <c r="F531" s="223"/>
      <c r="G531" s="224"/>
      <c r="H531" s="225"/>
      <c r="I531" s="219"/>
      <c r="J531" s="226"/>
      <c r="K531" s="219"/>
      <c r="M531" s="220">
        <v>10</v>
      </c>
      <c r="O531" s="208"/>
    </row>
    <row r="532" spans="1:80" ht="12.75">
      <c r="A532" s="209">
        <v>203</v>
      </c>
      <c r="B532" s="210" t="s">
        <v>1245</v>
      </c>
      <c r="C532" s="211" t="s">
        <v>1246</v>
      </c>
      <c r="D532" s="212" t="s">
        <v>938</v>
      </c>
      <c r="E532" s="213">
        <v>10</v>
      </c>
      <c r="F532" s="213">
        <v>0</v>
      </c>
      <c r="G532" s="214">
        <f>E532*F532</f>
        <v>0</v>
      </c>
      <c r="H532" s="215">
        <v>0</v>
      </c>
      <c r="I532" s="216">
        <f>E532*H532</f>
        <v>0</v>
      </c>
      <c r="J532" s="215"/>
      <c r="K532" s="216">
        <f>E532*J532</f>
        <v>0</v>
      </c>
      <c r="O532" s="208">
        <v>2</v>
      </c>
      <c r="AA532" s="181">
        <v>10</v>
      </c>
      <c r="AB532" s="181">
        <v>0</v>
      </c>
      <c r="AC532" s="181">
        <v>8</v>
      </c>
      <c r="AZ532" s="181">
        <v>5</v>
      </c>
      <c r="BA532" s="181">
        <f>IF(AZ532=1,G532,0)</f>
        <v>0</v>
      </c>
      <c r="BB532" s="181">
        <f>IF(AZ532=2,G532,0)</f>
        <v>0</v>
      </c>
      <c r="BC532" s="181">
        <f>IF(AZ532=3,G532,0)</f>
        <v>0</v>
      </c>
      <c r="BD532" s="181">
        <f>IF(AZ532=4,G532,0)</f>
        <v>0</v>
      </c>
      <c r="BE532" s="181">
        <f>IF(AZ532=5,G532,0)</f>
        <v>0</v>
      </c>
      <c r="CA532" s="208">
        <v>10</v>
      </c>
      <c r="CB532" s="208">
        <v>0</v>
      </c>
    </row>
    <row r="533" spans="1:15" ht="12.75">
      <c r="A533" s="217"/>
      <c r="B533" s="221"/>
      <c r="C533" s="276" t="s">
        <v>1244</v>
      </c>
      <c r="D533" s="277"/>
      <c r="E533" s="222">
        <v>10</v>
      </c>
      <c r="F533" s="223"/>
      <c r="G533" s="224"/>
      <c r="H533" s="225"/>
      <c r="I533" s="219"/>
      <c r="J533" s="226"/>
      <c r="K533" s="219"/>
      <c r="M533" s="220">
        <v>10</v>
      </c>
      <c r="O533" s="208"/>
    </row>
    <row r="534" spans="1:57" ht="12.75">
      <c r="A534" s="227"/>
      <c r="B534" s="228" t="s">
        <v>590</v>
      </c>
      <c r="C534" s="229" t="s">
        <v>1188</v>
      </c>
      <c r="D534" s="230"/>
      <c r="E534" s="231"/>
      <c r="F534" s="232"/>
      <c r="G534" s="233">
        <f>SUM(G485:G533)</f>
        <v>0</v>
      </c>
      <c r="H534" s="234"/>
      <c r="I534" s="235">
        <f>SUM(I485:I533)</f>
        <v>0</v>
      </c>
      <c r="J534" s="234"/>
      <c r="K534" s="235">
        <f>SUM(K485:K533)</f>
        <v>0</v>
      </c>
      <c r="O534" s="208">
        <v>4</v>
      </c>
      <c r="BA534" s="236">
        <f>SUM(BA485:BA533)</f>
        <v>0</v>
      </c>
      <c r="BB534" s="236">
        <f>SUM(BB485:BB533)</f>
        <v>0</v>
      </c>
      <c r="BC534" s="236">
        <f>SUM(BC485:BC533)</f>
        <v>0</v>
      </c>
      <c r="BD534" s="236">
        <f>SUM(BD485:BD533)</f>
        <v>0</v>
      </c>
      <c r="BE534" s="236">
        <f>SUM(BE485:BE533)</f>
        <v>0</v>
      </c>
    </row>
    <row r="535" spans="1:15" ht="12.75">
      <c r="A535" s="198" t="s">
        <v>586</v>
      </c>
      <c r="B535" s="199" t="s">
        <v>1247</v>
      </c>
      <c r="C535" s="200" t="s">
        <v>1248</v>
      </c>
      <c r="D535" s="201"/>
      <c r="E535" s="202"/>
      <c r="F535" s="202"/>
      <c r="G535" s="203"/>
      <c r="H535" s="204"/>
      <c r="I535" s="205"/>
      <c r="J535" s="206"/>
      <c r="K535" s="207"/>
      <c r="O535" s="208">
        <v>1</v>
      </c>
    </row>
    <row r="536" spans="1:80" ht="22.5">
      <c r="A536" s="209">
        <v>204</v>
      </c>
      <c r="B536" s="210" t="s">
        <v>1250</v>
      </c>
      <c r="C536" s="211" t="s">
        <v>1251</v>
      </c>
      <c r="D536" s="212" t="s">
        <v>643</v>
      </c>
      <c r="E536" s="213">
        <v>42</v>
      </c>
      <c r="F536" s="213">
        <v>0</v>
      </c>
      <c r="G536" s="214">
        <f>E536*F536</f>
        <v>0</v>
      </c>
      <c r="H536" s="215">
        <v>0</v>
      </c>
      <c r="I536" s="216">
        <f>E536*H536</f>
        <v>0</v>
      </c>
      <c r="J536" s="215">
        <v>0</v>
      </c>
      <c r="K536" s="216">
        <f>E536*J536</f>
        <v>0</v>
      </c>
      <c r="O536" s="208">
        <v>2</v>
      </c>
      <c r="AA536" s="181">
        <v>1</v>
      </c>
      <c r="AB536" s="181">
        <v>9</v>
      </c>
      <c r="AC536" s="181">
        <v>9</v>
      </c>
      <c r="AZ536" s="181">
        <v>4</v>
      </c>
      <c r="BA536" s="181">
        <f>IF(AZ536=1,G536,0)</f>
        <v>0</v>
      </c>
      <c r="BB536" s="181">
        <f>IF(AZ536=2,G536,0)</f>
        <v>0</v>
      </c>
      <c r="BC536" s="181">
        <f>IF(AZ536=3,G536,0)</f>
        <v>0</v>
      </c>
      <c r="BD536" s="181">
        <f>IF(AZ536=4,G536,0)</f>
        <v>0</v>
      </c>
      <c r="BE536" s="181">
        <f>IF(AZ536=5,G536,0)</f>
        <v>0</v>
      </c>
      <c r="CA536" s="208">
        <v>1</v>
      </c>
      <c r="CB536" s="208">
        <v>9</v>
      </c>
    </row>
    <row r="537" spans="1:15" ht="12.75">
      <c r="A537" s="217"/>
      <c r="B537" s="221"/>
      <c r="C537" s="276" t="s">
        <v>1252</v>
      </c>
      <c r="D537" s="277"/>
      <c r="E537" s="222">
        <v>42</v>
      </c>
      <c r="F537" s="223"/>
      <c r="G537" s="224"/>
      <c r="H537" s="225"/>
      <c r="I537" s="219"/>
      <c r="J537" s="226"/>
      <c r="K537" s="219"/>
      <c r="M537" s="220">
        <v>42</v>
      </c>
      <c r="O537" s="208"/>
    </row>
    <row r="538" spans="1:80" ht="22.5">
      <c r="A538" s="209">
        <v>205</v>
      </c>
      <c r="B538" s="210" t="s">
        <v>1253</v>
      </c>
      <c r="C538" s="211" t="s">
        <v>1254</v>
      </c>
      <c r="D538" s="212" t="s">
        <v>643</v>
      </c>
      <c r="E538" s="213">
        <v>42</v>
      </c>
      <c r="F538" s="213">
        <v>0</v>
      </c>
      <c r="G538" s="214">
        <f>E538*F538</f>
        <v>0</v>
      </c>
      <c r="H538" s="215">
        <v>0</v>
      </c>
      <c r="I538" s="216">
        <f>E538*H538</f>
        <v>0</v>
      </c>
      <c r="J538" s="215">
        <v>0</v>
      </c>
      <c r="K538" s="216">
        <f>E538*J538</f>
        <v>0</v>
      </c>
      <c r="O538" s="208">
        <v>2</v>
      </c>
      <c r="AA538" s="181">
        <v>1</v>
      </c>
      <c r="AB538" s="181">
        <v>9</v>
      </c>
      <c r="AC538" s="181">
        <v>9</v>
      </c>
      <c r="AZ538" s="181">
        <v>4</v>
      </c>
      <c r="BA538" s="181">
        <f>IF(AZ538=1,G538,0)</f>
        <v>0</v>
      </c>
      <c r="BB538" s="181">
        <f>IF(AZ538=2,G538,0)</f>
        <v>0</v>
      </c>
      <c r="BC538" s="181">
        <f>IF(AZ538=3,G538,0)</f>
        <v>0</v>
      </c>
      <c r="BD538" s="181">
        <f>IF(AZ538=4,G538,0)</f>
        <v>0</v>
      </c>
      <c r="BE538" s="181">
        <f>IF(AZ538=5,G538,0)</f>
        <v>0</v>
      </c>
      <c r="CA538" s="208">
        <v>1</v>
      </c>
      <c r="CB538" s="208">
        <v>9</v>
      </c>
    </row>
    <row r="539" spans="1:15" ht="12.75">
      <c r="A539" s="217"/>
      <c r="B539" s="221"/>
      <c r="C539" s="276" t="s">
        <v>1252</v>
      </c>
      <c r="D539" s="277"/>
      <c r="E539" s="222">
        <v>42</v>
      </c>
      <c r="F539" s="223"/>
      <c r="G539" s="224"/>
      <c r="H539" s="225"/>
      <c r="I539" s="219"/>
      <c r="J539" s="226"/>
      <c r="K539" s="219"/>
      <c r="M539" s="220">
        <v>42</v>
      </c>
      <c r="O539" s="208"/>
    </row>
    <row r="540" spans="1:80" ht="22.5">
      <c r="A540" s="209">
        <v>206</v>
      </c>
      <c r="B540" s="210" t="s">
        <v>1255</v>
      </c>
      <c r="C540" s="211" t="s">
        <v>1256</v>
      </c>
      <c r="D540" s="212" t="s">
        <v>643</v>
      </c>
      <c r="E540" s="213">
        <v>42</v>
      </c>
      <c r="F540" s="213">
        <v>0</v>
      </c>
      <c r="G540" s="214">
        <f>E540*F540</f>
        <v>0</v>
      </c>
      <c r="H540" s="215">
        <v>0</v>
      </c>
      <c r="I540" s="216">
        <f>E540*H540</f>
        <v>0</v>
      </c>
      <c r="J540" s="215">
        <v>0</v>
      </c>
      <c r="K540" s="216">
        <f>E540*J540</f>
        <v>0</v>
      </c>
      <c r="O540" s="208">
        <v>2</v>
      </c>
      <c r="AA540" s="181">
        <v>1</v>
      </c>
      <c r="AB540" s="181">
        <v>9</v>
      </c>
      <c r="AC540" s="181">
        <v>9</v>
      </c>
      <c r="AZ540" s="181">
        <v>4</v>
      </c>
      <c r="BA540" s="181">
        <f>IF(AZ540=1,G540,0)</f>
        <v>0</v>
      </c>
      <c r="BB540" s="181">
        <f>IF(AZ540=2,G540,0)</f>
        <v>0</v>
      </c>
      <c r="BC540" s="181">
        <f>IF(AZ540=3,G540,0)</f>
        <v>0</v>
      </c>
      <c r="BD540" s="181">
        <f>IF(AZ540=4,G540,0)</f>
        <v>0</v>
      </c>
      <c r="BE540" s="181">
        <f>IF(AZ540=5,G540,0)</f>
        <v>0</v>
      </c>
      <c r="CA540" s="208">
        <v>1</v>
      </c>
      <c r="CB540" s="208">
        <v>9</v>
      </c>
    </row>
    <row r="541" spans="1:15" ht="12.75">
      <c r="A541" s="217"/>
      <c r="B541" s="221"/>
      <c r="C541" s="276" t="s">
        <v>1252</v>
      </c>
      <c r="D541" s="277"/>
      <c r="E541" s="222">
        <v>42</v>
      </c>
      <c r="F541" s="223"/>
      <c r="G541" s="224"/>
      <c r="H541" s="225"/>
      <c r="I541" s="219"/>
      <c r="J541" s="226"/>
      <c r="K541" s="219"/>
      <c r="M541" s="220">
        <v>42</v>
      </c>
      <c r="O541" s="208"/>
    </row>
    <row r="542" spans="1:80" ht="12.75">
      <c r="A542" s="209">
        <v>207</v>
      </c>
      <c r="B542" s="210" t="s">
        <v>1257</v>
      </c>
      <c r="C542" s="211" t="s">
        <v>1258</v>
      </c>
      <c r="D542" s="212" t="s">
        <v>657</v>
      </c>
      <c r="E542" s="213">
        <v>1</v>
      </c>
      <c r="F542" s="213">
        <v>0</v>
      </c>
      <c r="G542" s="214">
        <f>E542*F542</f>
        <v>0</v>
      </c>
      <c r="H542" s="215">
        <v>0</v>
      </c>
      <c r="I542" s="216">
        <f>E542*H542</f>
        <v>0</v>
      </c>
      <c r="J542" s="215"/>
      <c r="K542" s="216">
        <f>E542*J542</f>
        <v>0</v>
      </c>
      <c r="O542" s="208">
        <v>2</v>
      </c>
      <c r="AA542" s="181">
        <v>12</v>
      </c>
      <c r="AB542" s="181">
        <v>0</v>
      </c>
      <c r="AC542" s="181">
        <v>207</v>
      </c>
      <c r="AZ542" s="181">
        <v>4</v>
      </c>
      <c r="BA542" s="181">
        <f>IF(AZ542=1,G542,0)</f>
        <v>0</v>
      </c>
      <c r="BB542" s="181">
        <f>IF(AZ542=2,G542,0)</f>
        <v>0</v>
      </c>
      <c r="BC542" s="181">
        <f>IF(AZ542=3,G542,0)</f>
        <v>0</v>
      </c>
      <c r="BD542" s="181">
        <f>IF(AZ542=4,G542,0)</f>
        <v>0</v>
      </c>
      <c r="BE542" s="181">
        <f>IF(AZ542=5,G542,0)</f>
        <v>0</v>
      </c>
      <c r="CA542" s="208">
        <v>12</v>
      </c>
      <c r="CB542" s="208">
        <v>0</v>
      </c>
    </row>
    <row r="543" spans="1:15" ht="12.75">
      <c r="A543" s="217"/>
      <c r="B543" s="221"/>
      <c r="C543" s="276" t="s">
        <v>587</v>
      </c>
      <c r="D543" s="277"/>
      <c r="E543" s="222">
        <v>1</v>
      </c>
      <c r="F543" s="223"/>
      <c r="G543" s="224"/>
      <c r="H543" s="225"/>
      <c r="I543" s="219"/>
      <c r="J543" s="226"/>
      <c r="K543" s="219"/>
      <c r="M543" s="220">
        <v>1</v>
      </c>
      <c r="O543" s="208"/>
    </row>
    <row r="544" spans="1:80" ht="12.75">
      <c r="A544" s="209">
        <v>208</v>
      </c>
      <c r="B544" s="210" t="s">
        <v>1259</v>
      </c>
      <c r="C544" s="211" t="s">
        <v>1260</v>
      </c>
      <c r="D544" s="212" t="s">
        <v>657</v>
      </c>
      <c r="E544" s="213">
        <v>1</v>
      </c>
      <c r="F544" s="213">
        <v>0</v>
      </c>
      <c r="G544" s="214">
        <f>E544*F544</f>
        <v>0</v>
      </c>
      <c r="H544" s="215">
        <v>0</v>
      </c>
      <c r="I544" s="216">
        <f>E544*H544</f>
        <v>0</v>
      </c>
      <c r="J544" s="215"/>
      <c r="K544" s="216">
        <f>E544*J544</f>
        <v>0</v>
      </c>
      <c r="O544" s="208">
        <v>2</v>
      </c>
      <c r="AA544" s="181">
        <v>12</v>
      </c>
      <c r="AB544" s="181">
        <v>0</v>
      </c>
      <c r="AC544" s="181">
        <v>208</v>
      </c>
      <c r="AZ544" s="181">
        <v>4</v>
      </c>
      <c r="BA544" s="181">
        <f>IF(AZ544=1,G544,0)</f>
        <v>0</v>
      </c>
      <c r="BB544" s="181">
        <f>IF(AZ544=2,G544,0)</f>
        <v>0</v>
      </c>
      <c r="BC544" s="181">
        <f>IF(AZ544=3,G544,0)</f>
        <v>0</v>
      </c>
      <c r="BD544" s="181">
        <f>IF(AZ544=4,G544,0)</f>
        <v>0</v>
      </c>
      <c r="BE544" s="181">
        <f>IF(AZ544=5,G544,0)</f>
        <v>0</v>
      </c>
      <c r="CA544" s="208">
        <v>12</v>
      </c>
      <c r="CB544" s="208">
        <v>0</v>
      </c>
    </row>
    <row r="545" spans="1:15" ht="12.75">
      <c r="A545" s="217"/>
      <c r="B545" s="221"/>
      <c r="C545" s="276" t="s">
        <v>587</v>
      </c>
      <c r="D545" s="277"/>
      <c r="E545" s="222">
        <v>1</v>
      </c>
      <c r="F545" s="223"/>
      <c r="G545" s="224"/>
      <c r="H545" s="225"/>
      <c r="I545" s="219"/>
      <c r="J545" s="226"/>
      <c r="K545" s="219"/>
      <c r="M545" s="220">
        <v>1</v>
      </c>
      <c r="O545" s="208"/>
    </row>
    <row r="546" spans="1:80" ht="12.75">
      <c r="A546" s="209">
        <v>209</v>
      </c>
      <c r="B546" s="210" t="s">
        <v>1261</v>
      </c>
      <c r="C546" s="211" t="s">
        <v>1262</v>
      </c>
      <c r="D546" s="212" t="s">
        <v>657</v>
      </c>
      <c r="E546" s="213">
        <v>1</v>
      </c>
      <c r="F546" s="213">
        <v>0</v>
      </c>
      <c r="G546" s="214">
        <f>E546*F546</f>
        <v>0</v>
      </c>
      <c r="H546" s="215">
        <v>0</v>
      </c>
      <c r="I546" s="216">
        <f>E546*H546</f>
        <v>0</v>
      </c>
      <c r="J546" s="215"/>
      <c r="K546" s="216">
        <f>E546*J546</f>
        <v>0</v>
      </c>
      <c r="O546" s="208">
        <v>2</v>
      </c>
      <c r="AA546" s="181">
        <v>12</v>
      </c>
      <c r="AB546" s="181">
        <v>0</v>
      </c>
      <c r="AC546" s="181">
        <v>209</v>
      </c>
      <c r="AZ546" s="181">
        <v>4</v>
      </c>
      <c r="BA546" s="181">
        <f>IF(AZ546=1,G546,0)</f>
        <v>0</v>
      </c>
      <c r="BB546" s="181">
        <f>IF(AZ546=2,G546,0)</f>
        <v>0</v>
      </c>
      <c r="BC546" s="181">
        <f>IF(AZ546=3,G546,0)</f>
        <v>0</v>
      </c>
      <c r="BD546" s="181">
        <f>IF(AZ546=4,G546,0)</f>
        <v>0</v>
      </c>
      <c r="BE546" s="181">
        <f>IF(AZ546=5,G546,0)</f>
        <v>0</v>
      </c>
      <c r="CA546" s="208">
        <v>12</v>
      </c>
      <c r="CB546" s="208">
        <v>0</v>
      </c>
    </row>
    <row r="547" spans="1:15" ht="12.75">
      <c r="A547" s="217"/>
      <c r="B547" s="221"/>
      <c r="C547" s="276" t="s">
        <v>587</v>
      </c>
      <c r="D547" s="277"/>
      <c r="E547" s="222">
        <v>1</v>
      </c>
      <c r="F547" s="223"/>
      <c r="G547" s="224"/>
      <c r="H547" s="225"/>
      <c r="I547" s="219"/>
      <c r="J547" s="226"/>
      <c r="K547" s="219"/>
      <c r="M547" s="220">
        <v>1</v>
      </c>
      <c r="O547" s="208"/>
    </row>
    <row r="548" spans="1:80" ht="12.75">
      <c r="A548" s="209">
        <v>210</v>
      </c>
      <c r="B548" s="210" t="s">
        <v>1263</v>
      </c>
      <c r="C548" s="211" t="s">
        <v>1264</v>
      </c>
      <c r="D548" s="212" t="s">
        <v>657</v>
      </c>
      <c r="E548" s="213">
        <v>2</v>
      </c>
      <c r="F548" s="213">
        <v>0</v>
      </c>
      <c r="G548" s="214">
        <f>E548*F548</f>
        <v>0</v>
      </c>
      <c r="H548" s="215">
        <v>0</v>
      </c>
      <c r="I548" s="216">
        <f>E548*H548</f>
        <v>0</v>
      </c>
      <c r="J548" s="215"/>
      <c r="K548" s="216">
        <f>E548*J548</f>
        <v>0</v>
      </c>
      <c r="O548" s="208">
        <v>2</v>
      </c>
      <c r="AA548" s="181">
        <v>12</v>
      </c>
      <c r="AB548" s="181">
        <v>0</v>
      </c>
      <c r="AC548" s="181">
        <v>210</v>
      </c>
      <c r="AZ548" s="181">
        <v>4</v>
      </c>
      <c r="BA548" s="181">
        <f>IF(AZ548=1,G548,0)</f>
        <v>0</v>
      </c>
      <c r="BB548" s="181">
        <f>IF(AZ548=2,G548,0)</f>
        <v>0</v>
      </c>
      <c r="BC548" s="181">
        <f>IF(AZ548=3,G548,0)</f>
        <v>0</v>
      </c>
      <c r="BD548" s="181">
        <f>IF(AZ548=4,G548,0)</f>
        <v>0</v>
      </c>
      <c r="BE548" s="181">
        <f>IF(AZ548=5,G548,0)</f>
        <v>0</v>
      </c>
      <c r="CA548" s="208">
        <v>12</v>
      </c>
      <c r="CB548" s="208">
        <v>0</v>
      </c>
    </row>
    <row r="549" spans="1:15" ht="12.75">
      <c r="A549" s="217"/>
      <c r="B549" s="221"/>
      <c r="C549" s="276" t="s">
        <v>659</v>
      </c>
      <c r="D549" s="277"/>
      <c r="E549" s="222">
        <v>2</v>
      </c>
      <c r="F549" s="223"/>
      <c r="G549" s="224"/>
      <c r="H549" s="225"/>
      <c r="I549" s="219"/>
      <c r="J549" s="226"/>
      <c r="K549" s="219"/>
      <c r="M549" s="220">
        <v>2</v>
      </c>
      <c r="O549" s="208"/>
    </row>
    <row r="550" spans="1:80" ht="12.75">
      <c r="A550" s="209">
        <v>211</v>
      </c>
      <c r="B550" s="210" t="s">
        <v>1265</v>
      </c>
      <c r="C550" s="211" t="s">
        <v>1266</v>
      </c>
      <c r="D550" s="212" t="s">
        <v>657</v>
      </c>
      <c r="E550" s="213">
        <v>2</v>
      </c>
      <c r="F550" s="213">
        <v>0</v>
      </c>
      <c r="G550" s="214">
        <f>E550*F550</f>
        <v>0</v>
      </c>
      <c r="H550" s="215">
        <v>0</v>
      </c>
      <c r="I550" s="216">
        <f>E550*H550</f>
        <v>0</v>
      </c>
      <c r="J550" s="215"/>
      <c r="K550" s="216">
        <f>E550*J550</f>
        <v>0</v>
      </c>
      <c r="O550" s="208">
        <v>2</v>
      </c>
      <c r="AA550" s="181">
        <v>12</v>
      </c>
      <c r="AB550" s="181">
        <v>0</v>
      </c>
      <c r="AC550" s="181">
        <v>211</v>
      </c>
      <c r="AZ550" s="181">
        <v>4</v>
      </c>
      <c r="BA550" s="181">
        <f>IF(AZ550=1,G550,0)</f>
        <v>0</v>
      </c>
      <c r="BB550" s="181">
        <f>IF(AZ550=2,G550,0)</f>
        <v>0</v>
      </c>
      <c r="BC550" s="181">
        <f>IF(AZ550=3,G550,0)</f>
        <v>0</v>
      </c>
      <c r="BD550" s="181">
        <f>IF(AZ550=4,G550,0)</f>
        <v>0</v>
      </c>
      <c r="BE550" s="181">
        <f>IF(AZ550=5,G550,0)</f>
        <v>0</v>
      </c>
      <c r="CA550" s="208">
        <v>12</v>
      </c>
      <c r="CB550" s="208">
        <v>0</v>
      </c>
    </row>
    <row r="551" spans="1:15" ht="12.75">
      <c r="A551" s="217"/>
      <c r="B551" s="221"/>
      <c r="C551" s="276" t="s">
        <v>659</v>
      </c>
      <c r="D551" s="277"/>
      <c r="E551" s="222">
        <v>2</v>
      </c>
      <c r="F551" s="223"/>
      <c r="G551" s="224"/>
      <c r="H551" s="225"/>
      <c r="I551" s="219"/>
      <c r="J551" s="226"/>
      <c r="K551" s="219"/>
      <c r="M551" s="220">
        <v>2</v>
      </c>
      <c r="O551" s="208"/>
    </row>
    <row r="552" spans="1:80" ht="12.75">
      <c r="A552" s="209">
        <v>212</v>
      </c>
      <c r="B552" s="210" t="s">
        <v>1267</v>
      </c>
      <c r="C552" s="211" t="s">
        <v>1268</v>
      </c>
      <c r="D552" s="212" t="s">
        <v>657</v>
      </c>
      <c r="E552" s="213">
        <v>1</v>
      </c>
      <c r="F552" s="213">
        <v>0</v>
      </c>
      <c r="G552" s="214">
        <f>E552*F552</f>
        <v>0</v>
      </c>
      <c r="H552" s="215">
        <v>0</v>
      </c>
      <c r="I552" s="216">
        <f>E552*H552</f>
        <v>0</v>
      </c>
      <c r="J552" s="215"/>
      <c r="K552" s="216">
        <f>E552*J552</f>
        <v>0</v>
      </c>
      <c r="O552" s="208">
        <v>2</v>
      </c>
      <c r="AA552" s="181">
        <v>12</v>
      </c>
      <c r="AB552" s="181">
        <v>0</v>
      </c>
      <c r="AC552" s="181">
        <v>212</v>
      </c>
      <c r="AZ552" s="181">
        <v>4</v>
      </c>
      <c r="BA552" s="181">
        <f>IF(AZ552=1,G552,0)</f>
        <v>0</v>
      </c>
      <c r="BB552" s="181">
        <f>IF(AZ552=2,G552,0)</f>
        <v>0</v>
      </c>
      <c r="BC552" s="181">
        <f>IF(AZ552=3,G552,0)</f>
        <v>0</v>
      </c>
      <c r="BD552" s="181">
        <f>IF(AZ552=4,G552,0)</f>
        <v>0</v>
      </c>
      <c r="BE552" s="181">
        <f>IF(AZ552=5,G552,0)</f>
        <v>0</v>
      </c>
      <c r="CA552" s="208">
        <v>12</v>
      </c>
      <c r="CB552" s="208">
        <v>0</v>
      </c>
    </row>
    <row r="553" spans="1:15" ht="12.75">
      <c r="A553" s="217"/>
      <c r="B553" s="221"/>
      <c r="C553" s="276" t="s">
        <v>587</v>
      </c>
      <c r="D553" s="277"/>
      <c r="E553" s="222">
        <v>1</v>
      </c>
      <c r="F553" s="223"/>
      <c r="G553" s="224"/>
      <c r="H553" s="225"/>
      <c r="I553" s="219"/>
      <c r="J553" s="226"/>
      <c r="K553" s="219"/>
      <c r="M553" s="220">
        <v>1</v>
      </c>
      <c r="O553" s="208"/>
    </row>
    <row r="554" spans="1:80" ht="12.75">
      <c r="A554" s="209">
        <v>213</v>
      </c>
      <c r="B554" s="210" t="s">
        <v>1269</v>
      </c>
      <c r="C554" s="211" t="s">
        <v>1270</v>
      </c>
      <c r="D554" s="212" t="s">
        <v>643</v>
      </c>
      <c r="E554" s="213">
        <v>42</v>
      </c>
      <c r="F554" s="213">
        <v>0</v>
      </c>
      <c r="G554" s="214">
        <f>E554*F554</f>
        <v>0</v>
      </c>
      <c r="H554" s="215">
        <v>0</v>
      </c>
      <c r="I554" s="216">
        <f>E554*H554</f>
        <v>0</v>
      </c>
      <c r="J554" s="215"/>
      <c r="K554" s="216">
        <f>E554*J554</f>
        <v>0</v>
      </c>
      <c r="O554" s="208">
        <v>2</v>
      </c>
      <c r="AA554" s="181">
        <v>12</v>
      </c>
      <c r="AB554" s="181">
        <v>0</v>
      </c>
      <c r="AC554" s="181">
        <v>213</v>
      </c>
      <c r="AZ554" s="181">
        <v>4</v>
      </c>
      <c r="BA554" s="181">
        <f>IF(AZ554=1,G554,0)</f>
        <v>0</v>
      </c>
      <c r="BB554" s="181">
        <f>IF(AZ554=2,G554,0)</f>
        <v>0</v>
      </c>
      <c r="BC554" s="181">
        <f>IF(AZ554=3,G554,0)</f>
        <v>0</v>
      </c>
      <c r="BD554" s="181">
        <f>IF(AZ554=4,G554,0)</f>
        <v>0</v>
      </c>
      <c r="BE554" s="181">
        <f>IF(AZ554=5,G554,0)</f>
        <v>0</v>
      </c>
      <c r="CA554" s="208">
        <v>12</v>
      </c>
      <c r="CB554" s="208">
        <v>0</v>
      </c>
    </row>
    <row r="555" spans="1:15" ht="12.75">
      <c r="A555" s="217"/>
      <c r="B555" s="221"/>
      <c r="C555" s="276" t="s">
        <v>1252</v>
      </c>
      <c r="D555" s="277"/>
      <c r="E555" s="222">
        <v>42</v>
      </c>
      <c r="F555" s="223"/>
      <c r="G555" s="224"/>
      <c r="H555" s="225"/>
      <c r="I555" s="219"/>
      <c r="J555" s="226"/>
      <c r="K555" s="219"/>
      <c r="M555" s="220">
        <v>42</v>
      </c>
      <c r="O555" s="208"/>
    </row>
    <row r="556" spans="1:80" ht="12.75">
      <c r="A556" s="209">
        <v>214</v>
      </c>
      <c r="B556" s="210" t="s">
        <v>1245</v>
      </c>
      <c r="C556" s="211" t="s">
        <v>1246</v>
      </c>
      <c r="D556" s="212" t="s">
        <v>938</v>
      </c>
      <c r="E556" s="213">
        <v>10</v>
      </c>
      <c r="F556" s="213">
        <v>0</v>
      </c>
      <c r="G556" s="214">
        <f>E556*F556</f>
        <v>0</v>
      </c>
      <c r="H556" s="215">
        <v>0</v>
      </c>
      <c r="I556" s="216">
        <f>E556*H556</f>
        <v>0</v>
      </c>
      <c r="J556" s="215"/>
      <c r="K556" s="216">
        <f>E556*J556</f>
        <v>0</v>
      </c>
      <c r="O556" s="208">
        <v>2</v>
      </c>
      <c r="AA556" s="181">
        <v>10</v>
      </c>
      <c r="AB556" s="181">
        <v>0</v>
      </c>
      <c r="AC556" s="181">
        <v>8</v>
      </c>
      <c r="AZ556" s="181">
        <v>5</v>
      </c>
      <c r="BA556" s="181">
        <f>IF(AZ556=1,G556,0)</f>
        <v>0</v>
      </c>
      <c r="BB556" s="181">
        <f>IF(AZ556=2,G556,0)</f>
        <v>0</v>
      </c>
      <c r="BC556" s="181">
        <f>IF(AZ556=3,G556,0)</f>
        <v>0</v>
      </c>
      <c r="BD556" s="181">
        <f>IF(AZ556=4,G556,0)</f>
        <v>0</v>
      </c>
      <c r="BE556" s="181">
        <f>IF(AZ556=5,G556,0)</f>
        <v>0</v>
      </c>
      <c r="CA556" s="208">
        <v>10</v>
      </c>
      <c r="CB556" s="208">
        <v>0</v>
      </c>
    </row>
    <row r="557" spans="1:15" ht="12.75">
      <c r="A557" s="217"/>
      <c r="B557" s="221"/>
      <c r="C557" s="276" t="s">
        <v>1244</v>
      </c>
      <c r="D557" s="277"/>
      <c r="E557" s="222">
        <v>10</v>
      </c>
      <c r="F557" s="223"/>
      <c r="G557" s="224"/>
      <c r="H557" s="225"/>
      <c r="I557" s="219"/>
      <c r="J557" s="226"/>
      <c r="K557" s="219"/>
      <c r="M557" s="220">
        <v>10</v>
      </c>
      <c r="O557" s="208"/>
    </row>
    <row r="558" spans="1:57" ht="12.75">
      <c r="A558" s="227"/>
      <c r="B558" s="228" t="s">
        <v>590</v>
      </c>
      <c r="C558" s="229" t="s">
        <v>1249</v>
      </c>
      <c r="D558" s="230"/>
      <c r="E558" s="231"/>
      <c r="F558" s="232"/>
      <c r="G558" s="233">
        <f>SUM(G535:G557)</f>
        <v>0</v>
      </c>
      <c r="H558" s="234"/>
      <c r="I558" s="235">
        <f>SUM(I535:I557)</f>
        <v>0</v>
      </c>
      <c r="J558" s="234"/>
      <c r="K558" s="235">
        <f>SUM(K535:K557)</f>
        <v>0</v>
      </c>
      <c r="O558" s="208">
        <v>4</v>
      </c>
      <c r="BA558" s="236">
        <f>SUM(BA535:BA557)</f>
        <v>0</v>
      </c>
      <c r="BB558" s="236">
        <f>SUM(BB535:BB557)</f>
        <v>0</v>
      </c>
      <c r="BC558" s="236">
        <f>SUM(BC535:BC557)</f>
        <v>0</v>
      </c>
      <c r="BD558" s="236">
        <f>SUM(BD535:BD557)</f>
        <v>0</v>
      </c>
      <c r="BE558" s="236">
        <f>SUM(BE535:BE557)</f>
        <v>0</v>
      </c>
    </row>
    <row r="559" spans="1:15" ht="12.75">
      <c r="A559" s="198" t="s">
        <v>586</v>
      </c>
      <c r="B559" s="199" t="s">
        <v>1271</v>
      </c>
      <c r="C559" s="200" t="s">
        <v>1272</v>
      </c>
      <c r="D559" s="201"/>
      <c r="E559" s="202"/>
      <c r="F559" s="202"/>
      <c r="G559" s="203"/>
      <c r="H559" s="204"/>
      <c r="I559" s="205"/>
      <c r="J559" s="206"/>
      <c r="K559" s="207"/>
      <c r="O559" s="208">
        <v>1</v>
      </c>
    </row>
    <row r="560" spans="1:80" ht="12.75">
      <c r="A560" s="209">
        <v>215</v>
      </c>
      <c r="B560" s="210" t="s">
        <v>1274</v>
      </c>
      <c r="C560" s="211" t="s">
        <v>1275</v>
      </c>
      <c r="D560" s="212" t="s">
        <v>843</v>
      </c>
      <c r="E560" s="213">
        <v>34.8102</v>
      </c>
      <c r="F560" s="213">
        <v>0</v>
      </c>
      <c r="G560" s="214">
        <f aca="true" t="shared" si="0" ref="G560:G565">E560*F560</f>
        <v>0</v>
      </c>
      <c r="H560" s="215">
        <v>0</v>
      </c>
      <c r="I560" s="216">
        <f aca="true" t="shared" si="1" ref="I560:I565">E560*H560</f>
        <v>0</v>
      </c>
      <c r="J560" s="215">
        <v>0</v>
      </c>
      <c r="K560" s="216">
        <f aca="true" t="shared" si="2" ref="K560:K565">E560*J560</f>
        <v>0</v>
      </c>
      <c r="O560" s="208">
        <v>2</v>
      </c>
      <c r="AA560" s="181">
        <v>1</v>
      </c>
      <c r="AB560" s="181">
        <v>10</v>
      </c>
      <c r="AC560" s="181">
        <v>10</v>
      </c>
      <c r="AZ560" s="181">
        <v>1</v>
      </c>
      <c r="BA560" s="181">
        <f aca="true" t="shared" si="3" ref="BA560:BA565">IF(AZ560=1,G560,0)</f>
        <v>0</v>
      </c>
      <c r="BB560" s="181">
        <f aca="true" t="shared" si="4" ref="BB560:BB565">IF(AZ560=2,G560,0)</f>
        <v>0</v>
      </c>
      <c r="BC560" s="181">
        <f aca="true" t="shared" si="5" ref="BC560:BC565">IF(AZ560=3,G560,0)</f>
        <v>0</v>
      </c>
      <c r="BD560" s="181">
        <f aca="true" t="shared" si="6" ref="BD560:BD565">IF(AZ560=4,G560,0)</f>
        <v>0</v>
      </c>
      <c r="BE560" s="181">
        <f aca="true" t="shared" si="7" ref="BE560:BE565">IF(AZ560=5,G560,0)</f>
        <v>0</v>
      </c>
      <c r="CA560" s="208">
        <v>1</v>
      </c>
      <c r="CB560" s="208">
        <v>10</v>
      </c>
    </row>
    <row r="561" spans="1:80" ht="12.75">
      <c r="A561" s="209">
        <v>216</v>
      </c>
      <c r="B561" s="210" t="s">
        <v>1276</v>
      </c>
      <c r="C561" s="211" t="s">
        <v>1277</v>
      </c>
      <c r="D561" s="212" t="s">
        <v>843</v>
      </c>
      <c r="E561" s="213">
        <v>348.102</v>
      </c>
      <c r="F561" s="213">
        <v>0</v>
      </c>
      <c r="G561" s="214">
        <f t="shared" si="0"/>
        <v>0</v>
      </c>
      <c r="H561" s="215">
        <v>0</v>
      </c>
      <c r="I561" s="216">
        <f t="shared" si="1"/>
        <v>0</v>
      </c>
      <c r="J561" s="215">
        <v>0</v>
      </c>
      <c r="K561" s="216">
        <f t="shared" si="2"/>
        <v>0</v>
      </c>
      <c r="O561" s="208">
        <v>2</v>
      </c>
      <c r="AA561" s="181">
        <v>1</v>
      </c>
      <c r="AB561" s="181">
        <v>10</v>
      </c>
      <c r="AC561" s="181">
        <v>10</v>
      </c>
      <c r="AZ561" s="181">
        <v>1</v>
      </c>
      <c r="BA561" s="181">
        <f t="shared" si="3"/>
        <v>0</v>
      </c>
      <c r="BB561" s="181">
        <f t="shared" si="4"/>
        <v>0</v>
      </c>
      <c r="BC561" s="181">
        <f t="shared" si="5"/>
        <v>0</v>
      </c>
      <c r="BD561" s="181">
        <f t="shared" si="6"/>
        <v>0</v>
      </c>
      <c r="BE561" s="181">
        <f t="shared" si="7"/>
        <v>0</v>
      </c>
      <c r="CA561" s="208">
        <v>1</v>
      </c>
      <c r="CB561" s="208">
        <v>10</v>
      </c>
    </row>
    <row r="562" spans="1:80" ht="12.75">
      <c r="A562" s="209">
        <v>217</v>
      </c>
      <c r="B562" s="210" t="s">
        <v>1278</v>
      </c>
      <c r="C562" s="211" t="s">
        <v>1279</v>
      </c>
      <c r="D562" s="212" t="s">
        <v>843</v>
      </c>
      <c r="E562" s="213">
        <v>34.8102</v>
      </c>
      <c r="F562" s="213">
        <v>0</v>
      </c>
      <c r="G562" s="214">
        <f t="shared" si="0"/>
        <v>0</v>
      </c>
      <c r="H562" s="215">
        <v>0</v>
      </c>
      <c r="I562" s="216">
        <f t="shared" si="1"/>
        <v>0</v>
      </c>
      <c r="J562" s="215">
        <v>0</v>
      </c>
      <c r="K562" s="216">
        <f t="shared" si="2"/>
        <v>0</v>
      </c>
      <c r="O562" s="208">
        <v>2</v>
      </c>
      <c r="AA562" s="181">
        <v>1</v>
      </c>
      <c r="AB562" s="181">
        <v>10</v>
      </c>
      <c r="AC562" s="181">
        <v>10</v>
      </c>
      <c r="AZ562" s="181">
        <v>1</v>
      </c>
      <c r="BA562" s="181">
        <f t="shared" si="3"/>
        <v>0</v>
      </c>
      <c r="BB562" s="181">
        <f t="shared" si="4"/>
        <v>0</v>
      </c>
      <c r="BC562" s="181">
        <f t="shared" si="5"/>
        <v>0</v>
      </c>
      <c r="BD562" s="181">
        <f t="shared" si="6"/>
        <v>0</v>
      </c>
      <c r="BE562" s="181">
        <f t="shared" si="7"/>
        <v>0</v>
      </c>
      <c r="CA562" s="208">
        <v>1</v>
      </c>
      <c r="CB562" s="208">
        <v>10</v>
      </c>
    </row>
    <row r="563" spans="1:80" ht="12.75">
      <c r="A563" s="209">
        <v>218</v>
      </c>
      <c r="B563" s="210" t="s">
        <v>1280</v>
      </c>
      <c r="C563" s="211" t="s">
        <v>1281</v>
      </c>
      <c r="D563" s="212" t="s">
        <v>843</v>
      </c>
      <c r="E563" s="213">
        <v>139.2408</v>
      </c>
      <c r="F563" s="213">
        <v>0</v>
      </c>
      <c r="G563" s="214">
        <f t="shared" si="0"/>
        <v>0</v>
      </c>
      <c r="H563" s="215">
        <v>0</v>
      </c>
      <c r="I563" s="216">
        <f t="shared" si="1"/>
        <v>0</v>
      </c>
      <c r="J563" s="215">
        <v>0</v>
      </c>
      <c r="K563" s="216">
        <f t="shared" si="2"/>
        <v>0</v>
      </c>
      <c r="O563" s="208">
        <v>2</v>
      </c>
      <c r="AA563" s="181">
        <v>1</v>
      </c>
      <c r="AB563" s="181">
        <v>10</v>
      </c>
      <c r="AC563" s="181">
        <v>10</v>
      </c>
      <c r="AZ563" s="181">
        <v>1</v>
      </c>
      <c r="BA563" s="181">
        <f t="shared" si="3"/>
        <v>0</v>
      </c>
      <c r="BB563" s="181">
        <f t="shared" si="4"/>
        <v>0</v>
      </c>
      <c r="BC563" s="181">
        <f t="shared" si="5"/>
        <v>0</v>
      </c>
      <c r="BD563" s="181">
        <f t="shared" si="6"/>
        <v>0</v>
      </c>
      <c r="BE563" s="181">
        <f t="shared" si="7"/>
        <v>0</v>
      </c>
      <c r="CA563" s="208">
        <v>1</v>
      </c>
      <c r="CB563" s="208">
        <v>10</v>
      </c>
    </row>
    <row r="564" spans="1:80" ht="12.75">
      <c r="A564" s="209">
        <v>219</v>
      </c>
      <c r="B564" s="210" t="s">
        <v>1282</v>
      </c>
      <c r="C564" s="211" t="s">
        <v>1283</v>
      </c>
      <c r="D564" s="212" t="s">
        <v>843</v>
      </c>
      <c r="E564" s="213">
        <v>34.8102</v>
      </c>
      <c r="F564" s="213">
        <v>0</v>
      </c>
      <c r="G564" s="214">
        <f t="shared" si="0"/>
        <v>0</v>
      </c>
      <c r="H564" s="215">
        <v>0</v>
      </c>
      <c r="I564" s="216">
        <f t="shared" si="1"/>
        <v>0</v>
      </c>
      <c r="J564" s="215">
        <v>0</v>
      </c>
      <c r="K564" s="216">
        <f t="shared" si="2"/>
        <v>0</v>
      </c>
      <c r="O564" s="208">
        <v>2</v>
      </c>
      <c r="AA564" s="181">
        <v>1</v>
      </c>
      <c r="AB564" s="181">
        <v>10</v>
      </c>
      <c r="AC564" s="181">
        <v>10</v>
      </c>
      <c r="AZ564" s="181">
        <v>1</v>
      </c>
      <c r="BA564" s="181">
        <f t="shared" si="3"/>
        <v>0</v>
      </c>
      <c r="BB564" s="181">
        <f t="shared" si="4"/>
        <v>0</v>
      </c>
      <c r="BC564" s="181">
        <f t="shared" si="5"/>
        <v>0</v>
      </c>
      <c r="BD564" s="181">
        <f t="shared" si="6"/>
        <v>0</v>
      </c>
      <c r="BE564" s="181">
        <f t="shared" si="7"/>
        <v>0</v>
      </c>
      <c r="CA564" s="208">
        <v>1</v>
      </c>
      <c r="CB564" s="208">
        <v>10</v>
      </c>
    </row>
    <row r="565" spans="1:80" ht="12.75">
      <c r="A565" s="209">
        <v>220</v>
      </c>
      <c r="B565" s="210" t="s">
        <v>1284</v>
      </c>
      <c r="C565" s="211" t="s">
        <v>1285</v>
      </c>
      <c r="D565" s="212" t="s">
        <v>843</v>
      </c>
      <c r="E565" s="213">
        <v>4.525</v>
      </c>
      <c r="F565" s="213">
        <v>0</v>
      </c>
      <c r="G565" s="214">
        <f t="shared" si="0"/>
        <v>0</v>
      </c>
      <c r="H565" s="215">
        <v>0</v>
      </c>
      <c r="I565" s="216">
        <f t="shared" si="1"/>
        <v>0</v>
      </c>
      <c r="J565" s="215">
        <v>0</v>
      </c>
      <c r="K565" s="216">
        <f t="shared" si="2"/>
        <v>0</v>
      </c>
      <c r="O565" s="208">
        <v>2</v>
      </c>
      <c r="AA565" s="181">
        <v>1</v>
      </c>
      <c r="AB565" s="181">
        <v>10</v>
      </c>
      <c r="AC565" s="181">
        <v>10</v>
      </c>
      <c r="AZ565" s="181">
        <v>1</v>
      </c>
      <c r="BA565" s="181">
        <f t="shared" si="3"/>
        <v>0</v>
      </c>
      <c r="BB565" s="181">
        <f t="shared" si="4"/>
        <v>0</v>
      </c>
      <c r="BC565" s="181">
        <f t="shared" si="5"/>
        <v>0</v>
      </c>
      <c r="BD565" s="181">
        <f t="shared" si="6"/>
        <v>0</v>
      </c>
      <c r="BE565" s="181">
        <f t="shared" si="7"/>
        <v>0</v>
      </c>
      <c r="CA565" s="208">
        <v>1</v>
      </c>
      <c r="CB565" s="208">
        <v>10</v>
      </c>
    </row>
    <row r="566" spans="1:15" ht="12.75">
      <c r="A566" s="217"/>
      <c r="B566" s="221"/>
      <c r="C566" s="276" t="s">
        <v>1286</v>
      </c>
      <c r="D566" s="277"/>
      <c r="E566" s="222">
        <v>4.525</v>
      </c>
      <c r="F566" s="223"/>
      <c r="G566" s="224"/>
      <c r="H566" s="225"/>
      <c r="I566" s="219"/>
      <c r="J566" s="226"/>
      <c r="K566" s="219"/>
      <c r="M566" s="220" t="s">
        <v>1286</v>
      </c>
      <c r="O566" s="208"/>
    </row>
    <row r="567" spans="1:57" ht="12.75">
      <c r="A567" s="227"/>
      <c r="B567" s="228" t="s">
        <v>590</v>
      </c>
      <c r="C567" s="229" t="s">
        <v>1273</v>
      </c>
      <c r="D567" s="230"/>
      <c r="E567" s="231"/>
      <c r="F567" s="232"/>
      <c r="G567" s="233">
        <f>SUM(G559:G566)</f>
        <v>0</v>
      </c>
      <c r="H567" s="234"/>
      <c r="I567" s="235">
        <f>SUM(I559:I566)</f>
        <v>0</v>
      </c>
      <c r="J567" s="234"/>
      <c r="K567" s="235">
        <f>SUM(K559:K566)</f>
        <v>0</v>
      </c>
      <c r="O567" s="208">
        <v>4</v>
      </c>
      <c r="BA567" s="236">
        <f>SUM(BA559:BA566)</f>
        <v>0</v>
      </c>
      <c r="BB567" s="236">
        <f>SUM(BB559:BB566)</f>
        <v>0</v>
      </c>
      <c r="BC567" s="236">
        <f>SUM(BC559:BC566)</f>
        <v>0</v>
      </c>
      <c r="BD567" s="236">
        <f>SUM(BD559:BD566)</f>
        <v>0</v>
      </c>
      <c r="BE567" s="236">
        <f>SUM(BE559:BE566)</f>
        <v>0</v>
      </c>
    </row>
    <row r="568" ht="12.75">
      <c r="E568" s="181"/>
    </row>
    <row r="569" ht="12.75">
      <c r="E569" s="181"/>
    </row>
    <row r="570" ht="12.75">
      <c r="E570" s="181"/>
    </row>
    <row r="571" ht="12.75">
      <c r="E571" s="181"/>
    </row>
    <row r="572" ht="12.75">
      <c r="E572" s="181"/>
    </row>
    <row r="573" ht="12.75">
      <c r="E573" s="181"/>
    </row>
    <row r="574" ht="12.75">
      <c r="E574" s="181"/>
    </row>
    <row r="575" ht="12.75">
      <c r="E575" s="181"/>
    </row>
    <row r="576" ht="12.75">
      <c r="E576" s="181"/>
    </row>
    <row r="577" ht="12.75">
      <c r="E577" s="181"/>
    </row>
    <row r="578" ht="12.75">
      <c r="E578" s="181"/>
    </row>
    <row r="579" ht="12.75">
      <c r="E579" s="181"/>
    </row>
    <row r="580" ht="12.75">
      <c r="E580" s="181"/>
    </row>
    <row r="581" ht="12.75">
      <c r="E581" s="181"/>
    </row>
    <row r="582" ht="12.75">
      <c r="E582" s="181"/>
    </row>
    <row r="583" ht="12.75">
      <c r="E583" s="181"/>
    </row>
    <row r="584" ht="12.75">
      <c r="E584" s="181"/>
    </row>
    <row r="585" ht="12.75">
      <c r="E585" s="181"/>
    </row>
    <row r="586" ht="12.75">
      <c r="E586" s="181"/>
    </row>
    <row r="587" ht="12.75">
      <c r="E587" s="181"/>
    </row>
    <row r="588" ht="12.75">
      <c r="E588" s="181"/>
    </row>
    <row r="589" ht="12.75">
      <c r="E589" s="181"/>
    </row>
    <row r="590" ht="12.75">
      <c r="E590" s="181"/>
    </row>
    <row r="591" spans="1:7" ht="12.75">
      <c r="A591" s="226"/>
      <c r="B591" s="226"/>
      <c r="C591" s="226"/>
      <c r="D591" s="226"/>
      <c r="E591" s="226"/>
      <c r="F591" s="226"/>
      <c r="G591" s="226"/>
    </row>
    <row r="592" spans="1:7" ht="12.75">
      <c r="A592" s="226"/>
      <c r="B592" s="226"/>
      <c r="C592" s="226"/>
      <c r="D592" s="226"/>
      <c r="E592" s="226"/>
      <c r="F592" s="226"/>
      <c r="G592" s="226"/>
    </row>
    <row r="593" spans="1:7" ht="12.75">
      <c r="A593" s="226"/>
      <c r="B593" s="226"/>
      <c r="C593" s="226"/>
      <c r="D593" s="226"/>
      <c r="E593" s="226"/>
      <c r="F593" s="226"/>
      <c r="G593" s="226"/>
    </row>
    <row r="594" spans="1:7" ht="12.75">
      <c r="A594" s="226"/>
      <c r="B594" s="226"/>
      <c r="C594" s="226"/>
      <c r="D594" s="226"/>
      <c r="E594" s="226"/>
      <c r="F594" s="226"/>
      <c r="G594" s="226"/>
    </row>
    <row r="595" ht="12.75">
      <c r="E595" s="181"/>
    </row>
    <row r="596" ht="12.75">
      <c r="E596" s="181"/>
    </row>
    <row r="597" ht="12.75">
      <c r="E597" s="181"/>
    </row>
    <row r="598" ht="12.75">
      <c r="E598" s="181"/>
    </row>
    <row r="599" ht="12.75">
      <c r="E599" s="181"/>
    </row>
    <row r="600" ht="12.75">
      <c r="E600" s="181"/>
    </row>
    <row r="601" ht="12.75">
      <c r="E601" s="181"/>
    </row>
    <row r="602" ht="12.75">
      <c r="E602" s="181"/>
    </row>
    <row r="603" ht="12.75">
      <c r="E603" s="181"/>
    </row>
    <row r="604" ht="12.75">
      <c r="E604" s="181"/>
    </row>
    <row r="605" ht="12.75">
      <c r="E605" s="181"/>
    </row>
    <row r="606" ht="12.75">
      <c r="E606" s="181"/>
    </row>
    <row r="607" ht="12.75">
      <c r="E607" s="181"/>
    </row>
    <row r="608" ht="12.75">
      <c r="E608" s="181"/>
    </row>
    <row r="609" ht="12.75">
      <c r="E609" s="181"/>
    </row>
    <row r="610" ht="12.75">
      <c r="E610" s="181"/>
    </row>
    <row r="611" ht="12.75">
      <c r="E611" s="181"/>
    </row>
    <row r="612" ht="12.75">
      <c r="E612" s="181"/>
    </row>
    <row r="613" ht="12.75">
      <c r="E613" s="181"/>
    </row>
    <row r="614" ht="12.75">
      <c r="E614" s="181"/>
    </row>
    <row r="615" ht="12.75">
      <c r="E615" s="181"/>
    </row>
    <row r="616" ht="12.75">
      <c r="E616" s="181"/>
    </row>
    <row r="617" ht="12.75">
      <c r="E617" s="181"/>
    </row>
    <row r="618" ht="12.75">
      <c r="E618" s="181"/>
    </row>
    <row r="619" ht="12.75">
      <c r="E619" s="181"/>
    </row>
    <row r="620" ht="12.75">
      <c r="E620" s="181"/>
    </row>
    <row r="621" ht="12.75">
      <c r="E621" s="181"/>
    </row>
    <row r="622" ht="12.75">
      <c r="E622" s="181"/>
    </row>
    <row r="623" ht="12.75">
      <c r="E623" s="181"/>
    </row>
    <row r="624" ht="12.75">
      <c r="E624" s="181"/>
    </row>
    <row r="625" ht="12.75">
      <c r="E625" s="181"/>
    </row>
    <row r="626" spans="1:2" ht="12.75">
      <c r="A626" s="237"/>
      <c r="B626" s="237"/>
    </row>
    <row r="627" spans="1:7" ht="12.75">
      <c r="A627" s="226"/>
      <c r="B627" s="226"/>
      <c r="C627" s="238"/>
      <c r="D627" s="238"/>
      <c r="E627" s="239"/>
      <c r="F627" s="238"/>
      <c r="G627" s="240"/>
    </row>
    <row r="628" spans="1:7" ht="12.75">
      <c r="A628" s="241"/>
      <c r="B628" s="241"/>
      <c r="C628" s="226"/>
      <c r="D628" s="226"/>
      <c r="E628" s="242"/>
      <c r="F628" s="226"/>
      <c r="G628" s="226"/>
    </row>
    <row r="629" spans="1:7" ht="12.75">
      <c r="A629" s="226"/>
      <c r="B629" s="226"/>
      <c r="C629" s="226"/>
      <c r="D629" s="226"/>
      <c r="E629" s="242"/>
      <c r="F629" s="226"/>
      <c r="G629" s="226"/>
    </row>
    <row r="630" spans="1:7" ht="12.75">
      <c r="A630" s="226"/>
      <c r="B630" s="226"/>
      <c r="C630" s="226"/>
      <c r="D630" s="226"/>
      <c r="E630" s="242"/>
      <c r="F630" s="226"/>
      <c r="G630" s="226"/>
    </row>
    <row r="631" spans="1:7" ht="12.75">
      <c r="A631" s="226"/>
      <c r="B631" s="226"/>
      <c r="C631" s="226"/>
      <c r="D631" s="226"/>
      <c r="E631" s="242"/>
      <c r="F631" s="226"/>
      <c r="G631" s="226"/>
    </row>
    <row r="632" spans="1:7" ht="12.75">
      <c r="A632" s="226"/>
      <c r="B632" s="226"/>
      <c r="C632" s="226"/>
      <c r="D632" s="226"/>
      <c r="E632" s="242"/>
      <c r="F632" s="226"/>
      <c r="G632" s="226"/>
    </row>
    <row r="633" spans="1:7" ht="12.75">
      <c r="A633" s="226"/>
      <c r="B633" s="226"/>
      <c r="C633" s="226"/>
      <c r="D633" s="226"/>
      <c r="E633" s="242"/>
      <c r="F633" s="226"/>
      <c r="G633" s="226"/>
    </row>
    <row r="634" spans="1:7" ht="12.75">
      <c r="A634" s="226"/>
      <c r="B634" s="226"/>
      <c r="C634" s="226"/>
      <c r="D634" s="226"/>
      <c r="E634" s="242"/>
      <c r="F634" s="226"/>
      <c r="G634" s="226"/>
    </row>
    <row r="635" spans="1:7" ht="12.75">
      <c r="A635" s="226"/>
      <c r="B635" s="226"/>
      <c r="C635" s="226"/>
      <c r="D635" s="226"/>
      <c r="E635" s="242"/>
      <c r="F635" s="226"/>
      <c r="G635" s="226"/>
    </row>
    <row r="636" spans="1:7" ht="12.75">
      <c r="A636" s="226"/>
      <c r="B636" s="226"/>
      <c r="C636" s="226"/>
      <c r="D636" s="226"/>
      <c r="E636" s="242"/>
      <c r="F636" s="226"/>
      <c r="G636" s="226"/>
    </row>
    <row r="637" spans="1:7" ht="12.75">
      <c r="A637" s="226"/>
      <c r="B637" s="226"/>
      <c r="C637" s="226"/>
      <c r="D637" s="226"/>
      <c r="E637" s="242"/>
      <c r="F637" s="226"/>
      <c r="G637" s="226"/>
    </row>
    <row r="638" spans="1:7" ht="12.75">
      <c r="A638" s="226"/>
      <c r="B638" s="226"/>
      <c r="C638" s="226"/>
      <c r="D638" s="226"/>
      <c r="E638" s="242"/>
      <c r="F638" s="226"/>
      <c r="G638" s="226"/>
    </row>
    <row r="639" spans="1:7" ht="12.75">
      <c r="A639" s="226"/>
      <c r="B639" s="226"/>
      <c r="C639" s="226"/>
      <c r="D639" s="226"/>
      <c r="E639" s="242"/>
      <c r="F639" s="226"/>
      <c r="G639" s="226"/>
    </row>
    <row r="640" spans="1:7" ht="12.75">
      <c r="A640" s="226"/>
      <c r="B640" s="226"/>
      <c r="C640" s="226"/>
      <c r="D640" s="226"/>
      <c r="E640" s="242"/>
      <c r="F640" s="226"/>
      <c r="G640" s="226"/>
    </row>
  </sheetData>
  <sheetProtection/>
  <mergeCells count="279">
    <mergeCell ref="C13:D13"/>
    <mergeCell ref="C15:D15"/>
    <mergeCell ref="A1:G1"/>
    <mergeCell ref="A3:B3"/>
    <mergeCell ref="A4:B4"/>
    <mergeCell ref="E4:G4"/>
    <mergeCell ref="C9:D9"/>
    <mergeCell ref="C11:D11"/>
    <mergeCell ref="C37:D37"/>
    <mergeCell ref="C17:D17"/>
    <mergeCell ref="C19:D19"/>
    <mergeCell ref="C21:D21"/>
    <mergeCell ref="C23:D23"/>
    <mergeCell ref="C25:D25"/>
    <mergeCell ref="C27:D27"/>
    <mergeCell ref="C29:D29"/>
    <mergeCell ref="C31:D31"/>
    <mergeCell ref="C33:D33"/>
    <mergeCell ref="C35:D35"/>
    <mergeCell ref="C75:D75"/>
    <mergeCell ref="C41:D41"/>
    <mergeCell ref="C43:D43"/>
    <mergeCell ref="C45:D45"/>
    <mergeCell ref="C47:D47"/>
    <mergeCell ref="C49:D49"/>
    <mergeCell ref="C51:D51"/>
    <mergeCell ref="C53:D53"/>
    <mergeCell ref="C73:D73"/>
    <mergeCell ref="C57:D57"/>
    <mergeCell ref="C58:D58"/>
    <mergeCell ref="C59:D59"/>
    <mergeCell ref="C68:D68"/>
    <mergeCell ref="C69:D69"/>
    <mergeCell ref="C71:D71"/>
    <mergeCell ref="C72:D72"/>
    <mergeCell ref="C63:D63"/>
    <mergeCell ref="C64:D64"/>
    <mergeCell ref="C66:D66"/>
    <mergeCell ref="C67:D67"/>
    <mergeCell ref="C85:D85"/>
    <mergeCell ref="C86:D86"/>
    <mergeCell ref="C88:D88"/>
    <mergeCell ref="C89:D89"/>
    <mergeCell ref="C79:D79"/>
    <mergeCell ref="C80:D80"/>
    <mergeCell ref="C82:D82"/>
    <mergeCell ref="C83:D83"/>
    <mergeCell ref="C104:D104"/>
    <mergeCell ref="C106:D106"/>
    <mergeCell ref="C90:D90"/>
    <mergeCell ref="C92:D92"/>
    <mergeCell ref="C93:D93"/>
    <mergeCell ref="C94:D94"/>
    <mergeCell ref="C96:D96"/>
    <mergeCell ref="C97:D97"/>
    <mergeCell ref="C98:D98"/>
    <mergeCell ref="C100:D100"/>
    <mergeCell ref="C102:D102"/>
    <mergeCell ref="C103:D103"/>
    <mergeCell ref="C121:D121"/>
    <mergeCell ref="C125:D125"/>
    <mergeCell ref="C107:D107"/>
    <mergeCell ref="C109:D109"/>
    <mergeCell ref="C111:D111"/>
    <mergeCell ref="C113:D113"/>
    <mergeCell ref="C117:D117"/>
    <mergeCell ref="C129:D129"/>
    <mergeCell ref="C131:D131"/>
    <mergeCell ref="C133:D133"/>
    <mergeCell ref="C135:D135"/>
    <mergeCell ref="C149:D149"/>
    <mergeCell ref="C151:D151"/>
    <mergeCell ref="C152:D152"/>
    <mergeCell ref="C154:D154"/>
    <mergeCell ref="C139:D139"/>
    <mergeCell ref="C141:D141"/>
    <mergeCell ref="C145:D145"/>
    <mergeCell ref="C147:D147"/>
    <mergeCell ref="C165:D165"/>
    <mergeCell ref="C169:D169"/>
    <mergeCell ref="C161:D161"/>
    <mergeCell ref="C163:D163"/>
    <mergeCell ref="C155:D155"/>
    <mergeCell ref="C156:D156"/>
    <mergeCell ref="C157:D157"/>
    <mergeCell ref="C159:D159"/>
    <mergeCell ref="C190:D190"/>
    <mergeCell ref="C192:D192"/>
    <mergeCell ref="C171:D171"/>
    <mergeCell ref="C172:D172"/>
    <mergeCell ref="C175:D175"/>
    <mergeCell ref="C177:D177"/>
    <mergeCell ref="C173:D173"/>
    <mergeCell ref="C174:D174"/>
    <mergeCell ref="C178:D178"/>
    <mergeCell ref="C179:D179"/>
    <mergeCell ref="C181:D181"/>
    <mergeCell ref="C183:D183"/>
    <mergeCell ref="C206:D206"/>
    <mergeCell ref="C210:D210"/>
    <mergeCell ref="C193:D193"/>
    <mergeCell ref="C194:D194"/>
    <mergeCell ref="C195:D195"/>
    <mergeCell ref="C198:D198"/>
    <mergeCell ref="C199:D199"/>
    <mergeCell ref="C200:D200"/>
    <mergeCell ref="C201:D201"/>
    <mergeCell ref="C203:D203"/>
    <mergeCell ref="C204:D204"/>
    <mergeCell ref="C205:D205"/>
    <mergeCell ref="C242:D242"/>
    <mergeCell ref="C244:D244"/>
    <mergeCell ref="C214:D214"/>
    <mergeCell ref="C216:D216"/>
    <mergeCell ref="C218:D218"/>
    <mergeCell ref="C221:D221"/>
    <mergeCell ref="C223:D223"/>
    <mergeCell ref="C228:D228"/>
    <mergeCell ref="C231:D231"/>
    <mergeCell ref="C233:D233"/>
    <mergeCell ref="C235:D235"/>
    <mergeCell ref="C237:D237"/>
    <mergeCell ref="C280:D280"/>
    <mergeCell ref="C282:D282"/>
    <mergeCell ref="C254:D254"/>
    <mergeCell ref="C256:D256"/>
    <mergeCell ref="C258:D258"/>
    <mergeCell ref="C260:D260"/>
    <mergeCell ref="C272:D272"/>
    <mergeCell ref="C274:D274"/>
    <mergeCell ref="C248:D248"/>
    <mergeCell ref="C249:D249"/>
    <mergeCell ref="C250:D250"/>
    <mergeCell ref="C251:D251"/>
    <mergeCell ref="C262:D262"/>
    <mergeCell ref="C264:D264"/>
    <mergeCell ref="C268:D268"/>
    <mergeCell ref="C270:D270"/>
    <mergeCell ref="C276:D276"/>
    <mergeCell ref="C278:D278"/>
    <mergeCell ref="C312:D312"/>
    <mergeCell ref="C314:D314"/>
    <mergeCell ref="C284:D284"/>
    <mergeCell ref="C286:D286"/>
    <mergeCell ref="C289:D289"/>
    <mergeCell ref="C291:D291"/>
    <mergeCell ref="C293:D293"/>
    <mergeCell ref="C295:D295"/>
    <mergeCell ref="C324:D324"/>
    <mergeCell ref="C326:D326"/>
    <mergeCell ref="C297:D297"/>
    <mergeCell ref="C299:D299"/>
    <mergeCell ref="C301:D301"/>
    <mergeCell ref="C305:D305"/>
    <mergeCell ref="C307:D307"/>
    <mergeCell ref="C310:D310"/>
    <mergeCell ref="C316:D316"/>
    <mergeCell ref="C318:D318"/>
    <mergeCell ref="C320:D320"/>
    <mergeCell ref="C322:D322"/>
    <mergeCell ref="C349:D349"/>
    <mergeCell ref="C351:D351"/>
    <mergeCell ref="C328:D328"/>
    <mergeCell ref="C332:D332"/>
    <mergeCell ref="C333:D333"/>
    <mergeCell ref="C334:D334"/>
    <mergeCell ref="C338:D338"/>
    <mergeCell ref="C340:D340"/>
    <mergeCell ref="C342:D342"/>
    <mergeCell ref="C344:D344"/>
    <mergeCell ref="C345:D345"/>
    <mergeCell ref="C347:D347"/>
    <mergeCell ref="C379:D379"/>
    <mergeCell ref="C381:D381"/>
    <mergeCell ref="C353:D353"/>
    <mergeCell ref="C356:D356"/>
    <mergeCell ref="C358:D358"/>
    <mergeCell ref="C360:D360"/>
    <mergeCell ref="C361:D361"/>
    <mergeCell ref="C363:D363"/>
    <mergeCell ref="C391:D391"/>
    <mergeCell ref="C393:D393"/>
    <mergeCell ref="C367:D367"/>
    <mergeCell ref="C369:D369"/>
    <mergeCell ref="C371:D371"/>
    <mergeCell ref="C372:D372"/>
    <mergeCell ref="C375:D375"/>
    <mergeCell ref="C377:D377"/>
    <mergeCell ref="C383:D383"/>
    <mergeCell ref="C385:D385"/>
    <mergeCell ref="C387:D387"/>
    <mergeCell ref="C389:D389"/>
    <mergeCell ref="C418:D418"/>
    <mergeCell ref="C419:D419"/>
    <mergeCell ref="C395:D395"/>
    <mergeCell ref="C397:D397"/>
    <mergeCell ref="C399:D399"/>
    <mergeCell ref="C401:D401"/>
    <mergeCell ref="C403:D403"/>
    <mergeCell ref="C405:D405"/>
    <mergeCell ref="C407:D407"/>
    <mergeCell ref="C409:D409"/>
    <mergeCell ref="C411:D411"/>
    <mergeCell ref="C416:D416"/>
    <mergeCell ref="C441:D441"/>
    <mergeCell ref="C443:D443"/>
    <mergeCell ref="C423:D423"/>
    <mergeCell ref="C425:D425"/>
    <mergeCell ref="C427:D427"/>
    <mergeCell ref="C430:D430"/>
    <mergeCell ref="C434:D434"/>
    <mergeCell ref="C438:D438"/>
    <mergeCell ref="C439:D439"/>
    <mergeCell ref="C440:D440"/>
    <mergeCell ref="C462:D462"/>
    <mergeCell ref="C463:D463"/>
    <mergeCell ref="C444:D444"/>
    <mergeCell ref="C445:D445"/>
    <mergeCell ref="C446:D446"/>
    <mergeCell ref="C449:D449"/>
    <mergeCell ref="C450:D450"/>
    <mergeCell ref="C451:D451"/>
    <mergeCell ref="C452:D452"/>
    <mergeCell ref="C453:D453"/>
    <mergeCell ref="C465:D465"/>
    <mergeCell ref="C466:D466"/>
    <mergeCell ref="C467:D467"/>
    <mergeCell ref="C471:D471"/>
    <mergeCell ref="C454:D454"/>
    <mergeCell ref="C455:D455"/>
    <mergeCell ref="C459:D459"/>
    <mergeCell ref="C461:D461"/>
    <mergeCell ref="C489:D489"/>
    <mergeCell ref="C491:D491"/>
    <mergeCell ref="C472:D472"/>
    <mergeCell ref="C473:D473"/>
    <mergeCell ref="C474:D474"/>
    <mergeCell ref="C475:D475"/>
    <mergeCell ref="C476:D476"/>
    <mergeCell ref="C478:D478"/>
    <mergeCell ref="C483:D483"/>
    <mergeCell ref="C487:D487"/>
    <mergeCell ref="C479:D479"/>
    <mergeCell ref="C480:D480"/>
    <mergeCell ref="C481:D481"/>
    <mergeCell ref="C482:D482"/>
    <mergeCell ref="C493:D493"/>
    <mergeCell ref="C495:D495"/>
    <mergeCell ref="C501:D501"/>
    <mergeCell ref="C503:D503"/>
    <mergeCell ref="C497:D497"/>
    <mergeCell ref="C499:D499"/>
    <mergeCell ref="C557:D557"/>
    <mergeCell ref="C513:D513"/>
    <mergeCell ref="C515:D515"/>
    <mergeCell ref="C517:D517"/>
    <mergeCell ref="C519:D519"/>
    <mergeCell ref="C521:D521"/>
    <mergeCell ref="C505:D505"/>
    <mergeCell ref="C507:D507"/>
    <mergeCell ref="C509:D509"/>
    <mergeCell ref="C511:D511"/>
    <mergeCell ref="C551:D551"/>
    <mergeCell ref="C523:D523"/>
    <mergeCell ref="C525:D525"/>
    <mergeCell ref="C527:D527"/>
    <mergeCell ref="C529:D529"/>
    <mergeCell ref="C531:D531"/>
    <mergeCell ref="C533:D533"/>
    <mergeCell ref="C553:D553"/>
    <mergeCell ref="C555:D555"/>
    <mergeCell ref="C566:D566"/>
    <mergeCell ref="C537:D537"/>
    <mergeCell ref="C539:D539"/>
    <mergeCell ref="C541:D541"/>
    <mergeCell ref="C543:D543"/>
    <mergeCell ref="C545:D545"/>
    <mergeCell ref="C547:D547"/>
    <mergeCell ref="C549:D54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1" t="s">
        <v>591</v>
      </c>
      <c r="B1" s="62"/>
      <c r="C1" s="62"/>
      <c r="D1" s="62"/>
      <c r="E1" s="62"/>
      <c r="F1" s="62"/>
      <c r="G1" s="62"/>
    </row>
    <row r="2" spans="1:7" ht="12.75" customHeight="1">
      <c r="A2" s="63" t="s">
        <v>528</v>
      </c>
      <c r="B2" s="64"/>
      <c r="C2" s="65" t="s">
        <v>595</v>
      </c>
      <c r="D2" s="65" t="s">
        <v>1288</v>
      </c>
      <c r="E2" s="66"/>
      <c r="F2" s="67" t="s">
        <v>529</v>
      </c>
      <c r="G2" s="68"/>
    </row>
    <row r="3" spans="1:7" ht="3" customHeight="1" hidden="1">
      <c r="A3" s="69"/>
      <c r="B3" s="70"/>
      <c r="C3" s="71"/>
      <c r="D3" s="71"/>
      <c r="E3" s="72"/>
      <c r="F3" s="73"/>
      <c r="G3" s="74"/>
    </row>
    <row r="4" spans="1:7" ht="12" customHeight="1">
      <c r="A4" s="75" t="s">
        <v>530</v>
      </c>
      <c r="B4" s="70"/>
      <c r="C4" s="71"/>
      <c r="D4" s="71"/>
      <c r="E4" s="72"/>
      <c r="F4" s="73" t="s">
        <v>531</v>
      </c>
      <c r="G4" s="76"/>
    </row>
    <row r="5" spans="1:7" ht="12.75" customHeight="1">
      <c r="A5" s="77" t="s">
        <v>1287</v>
      </c>
      <c r="B5" s="78"/>
      <c r="C5" s="79" t="s">
        <v>1288</v>
      </c>
      <c r="D5" s="80"/>
      <c r="E5" s="78"/>
      <c r="F5" s="73" t="s">
        <v>532</v>
      </c>
      <c r="G5" s="74"/>
    </row>
    <row r="6" spans="1:15" ht="12.75" customHeight="1">
      <c r="A6" s="75" t="s">
        <v>533</v>
      </c>
      <c r="B6" s="70"/>
      <c r="C6" s="71"/>
      <c r="D6" s="71"/>
      <c r="E6" s="72"/>
      <c r="F6" s="81" t="s">
        <v>534</v>
      </c>
      <c r="G6" s="82"/>
      <c r="O6" s="83"/>
    </row>
    <row r="7" spans="1:7" ht="12.75" customHeight="1">
      <c r="A7" s="84" t="s">
        <v>592</v>
      </c>
      <c r="B7" s="85"/>
      <c r="C7" s="86" t="s">
        <v>593</v>
      </c>
      <c r="D7" s="87"/>
      <c r="E7" s="87"/>
      <c r="F7" s="88" t="s">
        <v>535</v>
      </c>
      <c r="G7" s="82">
        <f>IF(G6=0,,ROUND((F30+F32)/G6,1))</f>
        <v>0</v>
      </c>
    </row>
    <row r="8" spans="1:9" ht="12.75">
      <c r="A8" s="89" t="s">
        <v>536</v>
      </c>
      <c r="B8" s="73"/>
      <c r="C8" s="292" t="s">
        <v>609</v>
      </c>
      <c r="D8" s="292"/>
      <c r="E8" s="293"/>
      <c r="F8" s="90" t="s">
        <v>537</v>
      </c>
      <c r="G8" s="91"/>
      <c r="H8" s="92"/>
      <c r="I8" s="93"/>
    </row>
    <row r="9" spans="1:8" ht="12.75">
      <c r="A9" s="89" t="s">
        <v>538</v>
      </c>
      <c r="B9" s="73"/>
      <c r="C9" s="292"/>
      <c r="D9" s="292"/>
      <c r="E9" s="293"/>
      <c r="F9" s="73"/>
      <c r="G9" s="94"/>
      <c r="H9" s="95"/>
    </row>
    <row r="10" spans="1:8" ht="12.75">
      <c r="A10" s="89" t="s">
        <v>539</v>
      </c>
      <c r="B10" s="73"/>
      <c r="C10" s="292" t="s">
        <v>608</v>
      </c>
      <c r="D10" s="292"/>
      <c r="E10" s="292"/>
      <c r="F10" s="96"/>
      <c r="G10" s="97"/>
      <c r="H10" s="98"/>
    </row>
    <row r="11" spans="1:57" ht="13.5" customHeight="1">
      <c r="A11" s="89" t="s">
        <v>540</v>
      </c>
      <c r="B11" s="73"/>
      <c r="C11" s="292" t="s">
        <v>607</v>
      </c>
      <c r="D11" s="292"/>
      <c r="E11" s="292"/>
      <c r="F11" s="99" t="s">
        <v>541</v>
      </c>
      <c r="G11" s="100"/>
      <c r="H11" s="95"/>
      <c r="BA11" s="101"/>
      <c r="BB11" s="101"/>
      <c r="BC11" s="101"/>
      <c r="BD11" s="101"/>
      <c r="BE11" s="101"/>
    </row>
    <row r="12" spans="1:8" ht="12.75" customHeight="1">
      <c r="A12" s="102" t="s">
        <v>542</v>
      </c>
      <c r="B12" s="70"/>
      <c r="C12" s="294"/>
      <c r="D12" s="294"/>
      <c r="E12" s="294"/>
      <c r="F12" s="103" t="s">
        <v>543</v>
      </c>
      <c r="G12" s="104"/>
      <c r="H12" s="95"/>
    </row>
    <row r="13" spans="1:8" ht="28.5" customHeight="1" thickBot="1">
      <c r="A13" s="105" t="s">
        <v>544</v>
      </c>
      <c r="B13" s="106"/>
      <c r="C13" s="106"/>
      <c r="D13" s="106"/>
      <c r="E13" s="107"/>
      <c r="F13" s="107"/>
      <c r="G13" s="108"/>
      <c r="H13" s="95"/>
    </row>
    <row r="14" spans="1:7" ht="17.25" customHeight="1" thickBot="1">
      <c r="A14" s="109" t="s">
        <v>545</v>
      </c>
      <c r="B14" s="110"/>
      <c r="C14" s="111"/>
      <c r="D14" s="112" t="s">
        <v>546</v>
      </c>
      <c r="E14" s="113"/>
      <c r="F14" s="113"/>
      <c r="G14" s="111"/>
    </row>
    <row r="15" spans="1:7" ht="15.75" customHeight="1">
      <c r="A15" s="114"/>
      <c r="B15" s="115" t="s">
        <v>547</v>
      </c>
      <c r="C15" s="116">
        <f>'04_ZŠ - Rek'!E39</f>
        <v>0</v>
      </c>
      <c r="D15" s="117"/>
      <c r="E15" s="118"/>
      <c r="F15" s="119"/>
      <c r="G15" s="116"/>
    </row>
    <row r="16" spans="1:7" ht="15.75" customHeight="1">
      <c r="A16" s="114" t="s">
        <v>548</v>
      </c>
      <c r="B16" s="115" t="s">
        <v>549</v>
      </c>
      <c r="C16" s="116">
        <f>'04_ZŠ - Rek'!F39</f>
        <v>0</v>
      </c>
      <c r="D16" s="69"/>
      <c r="E16" s="120"/>
      <c r="F16" s="121"/>
      <c r="G16" s="116"/>
    </row>
    <row r="17" spans="1:7" ht="15.75" customHeight="1">
      <c r="A17" s="114" t="s">
        <v>550</v>
      </c>
      <c r="B17" s="115" t="s">
        <v>551</v>
      </c>
      <c r="C17" s="116">
        <f>'04_ZŠ - Rek'!H39</f>
        <v>0</v>
      </c>
      <c r="D17" s="69"/>
      <c r="E17" s="120"/>
      <c r="F17" s="121"/>
      <c r="G17" s="116"/>
    </row>
    <row r="18" spans="1:7" ht="15.75" customHeight="1">
      <c r="A18" s="122" t="s">
        <v>552</v>
      </c>
      <c r="B18" s="123" t="s">
        <v>553</v>
      </c>
      <c r="C18" s="116">
        <f>'04_ZŠ - Rek'!G39</f>
        <v>0</v>
      </c>
      <c r="D18" s="69"/>
      <c r="E18" s="120"/>
      <c r="F18" s="121"/>
      <c r="G18" s="116"/>
    </row>
    <row r="19" spans="1:7" ht="15.75" customHeight="1">
      <c r="A19" s="124" t="s">
        <v>554</v>
      </c>
      <c r="B19" s="115"/>
      <c r="C19" s="116">
        <f>SUM(C15:C18)</f>
        <v>0</v>
      </c>
      <c r="D19" s="69"/>
      <c r="E19" s="120"/>
      <c r="F19" s="121"/>
      <c r="G19" s="116"/>
    </row>
    <row r="20" spans="1:7" ht="15.75" customHeight="1">
      <c r="A20" s="124"/>
      <c r="B20" s="115"/>
      <c r="C20" s="116"/>
      <c r="D20" s="69"/>
      <c r="E20" s="120"/>
      <c r="F20" s="121"/>
      <c r="G20" s="116"/>
    </row>
    <row r="21" spans="1:7" ht="15.75" customHeight="1">
      <c r="A21" s="124" t="s">
        <v>527</v>
      </c>
      <c r="B21" s="115"/>
      <c r="C21" s="116">
        <f>'04_ZŠ - Rek'!I39</f>
        <v>0</v>
      </c>
      <c r="D21" s="69"/>
      <c r="E21" s="120"/>
      <c r="F21" s="121"/>
      <c r="G21" s="116"/>
    </row>
    <row r="22" spans="1:7" ht="15.75" customHeight="1">
      <c r="A22" s="125" t="s">
        <v>555</v>
      </c>
      <c r="B22" s="95"/>
      <c r="C22" s="116">
        <f>C19+C21</f>
        <v>0</v>
      </c>
      <c r="D22" s="69"/>
      <c r="E22" s="120"/>
      <c r="F22" s="121"/>
      <c r="G22" s="116"/>
    </row>
    <row r="23" spans="1:7" ht="15.75" customHeight="1" thickBot="1">
      <c r="A23" s="295" t="s">
        <v>556</v>
      </c>
      <c r="B23" s="296"/>
      <c r="C23" s="126">
        <f>C22+G23</f>
        <v>0</v>
      </c>
      <c r="D23" s="127"/>
      <c r="E23" s="128"/>
      <c r="F23" s="129"/>
      <c r="G23" s="116"/>
    </row>
    <row r="24" spans="1:7" ht="12.75">
      <c r="A24" s="130" t="s">
        <v>557</v>
      </c>
      <c r="B24" s="131"/>
      <c r="C24" s="132"/>
      <c r="D24" s="131" t="s">
        <v>558</v>
      </c>
      <c r="E24" s="131"/>
      <c r="F24" s="133" t="s">
        <v>559</v>
      </c>
      <c r="G24" s="134"/>
    </row>
    <row r="25" spans="1:7" ht="12.75">
      <c r="A25" s="125" t="s">
        <v>560</v>
      </c>
      <c r="B25" s="95"/>
      <c r="C25" s="135"/>
      <c r="D25" s="95" t="s">
        <v>560</v>
      </c>
      <c r="F25" s="136" t="s">
        <v>560</v>
      </c>
      <c r="G25" s="137"/>
    </row>
    <row r="26" spans="1:7" ht="37.5" customHeight="1">
      <c r="A26" s="125" t="s">
        <v>561</v>
      </c>
      <c r="B26" s="138"/>
      <c r="C26" s="135"/>
      <c r="D26" s="95" t="s">
        <v>561</v>
      </c>
      <c r="F26" s="136" t="s">
        <v>561</v>
      </c>
      <c r="G26" s="137"/>
    </row>
    <row r="27" spans="1:7" ht="12.75">
      <c r="A27" s="125"/>
      <c r="B27" s="139"/>
      <c r="C27" s="135"/>
      <c r="D27" s="95"/>
      <c r="F27" s="136"/>
      <c r="G27" s="137"/>
    </row>
    <row r="28" spans="1:7" ht="12.75">
      <c r="A28" s="125" t="s">
        <v>562</v>
      </c>
      <c r="B28" s="95"/>
      <c r="C28" s="135"/>
      <c r="D28" s="136" t="s">
        <v>563</v>
      </c>
      <c r="E28" s="135"/>
      <c r="F28" s="140" t="s">
        <v>563</v>
      </c>
      <c r="G28" s="137"/>
    </row>
    <row r="29" spans="1:7" ht="69" customHeight="1">
      <c r="A29" s="125"/>
      <c r="B29" s="95"/>
      <c r="C29" s="141"/>
      <c r="D29" s="142"/>
      <c r="E29" s="141"/>
      <c r="F29" s="95"/>
      <c r="G29" s="137"/>
    </row>
    <row r="30" spans="1:7" ht="12.75">
      <c r="A30" s="143" t="s">
        <v>516</v>
      </c>
      <c r="B30" s="144"/>
      <c r="C30" s="145">
        <v>21</v>
      </c>
      <c r="D30" s="144" t="s">
        <v>564</v>
      </c>
      <c r="E30" s="146"/>
      <c r="F30" s="287">
        <f>C23-F32</f>
        <v>0</v>
      </c>
      <c r="G30" s="288"/>
    </row>
    <row r="31" spans="1:7" ht="12.75">
      <c r="A31" s="143" t="s">
        <v>565</v>
      </c>
      <c r="B31" s="144"/>
      <c r="C31" s="145">
        <f>C30</f>
        <v>21</v>
      </c>
      <c r="D31" s="144" t="s">
        <v>566</v>
      </c>
      <c r="E31" s="146"/>
      <c r="F31" s="287">
        <f>ROUND(PRODUCT(F30,C31/100),0)</f>
        <v>0</v>
      </c>
      <c r="G31" s="288"/>
    </row>
    <row r="32" spans="1:7" ht="12.75">
      <c r="A32" s="143" t="s">
        <v>516</v>
      </c>
      <c r="B32" s="144"/>
      <c r="C32" s="145">
        <v>0</v>
      </c>
      <c r="D32" s="144" t="s">
        <v>566</v>
      </c>
      <c r="E32" s="146"/>
      <c r="F32" s="287">
        <v>0</v>
      </c>
      <c r="G32" s="288"/>
    </row>
    <row r="33" spans="1:7" ht="12.75">
      <c r="A33" s="143" t="s">
        <v>565</v>
      </c>
      <c r="B33" s="147"/>
      <c r="C33" s="148">
        <f>C32</f>
        <v>0</v>
      </c>
      <c r="D33" s="144" t="s">
        <v>566</v>
      </c>
      <c r="E33" s="121"/>
      <c r="F33" s="287">
        <f>ROUND(PRODUCT(F32,C33/100),0)</f>
        <v>0</v>
      </c>
      <c r="G33" s="288"/>
    </row>
    <row r="34" spans="1:7" s="152" customFormat="1" ht="19.5" customHeight="1" thickBot="1">
      <c r="A34" s="149" t="s">
        <v>567</v>
      </c>
      <c r="B34" s="150"/>
      <c r="C34" s="150"/>
      <c r="D34" s="150"/>
      <c r="E34" s="151"/>
      <c r="F34" s="289">
        <f>ROUND(SUM(F30:F33),0)</f>
        <v>0</v>
      </c>
      <c r="G34" s="290"/>
    </row>
    <row r="36" spans="1:8" ht="12.75">
      <c r="A36" s="2" t="s">
        <v>568</v>
      </c>
      <c r="B36" s="2"/>
      <c r="C36" s="2"/>
      <c r="D36" s="2"/>
      <c r="E36" s="2"/>
      <c r="F36" s="2"/>
      <c r="G36" s="2"/>
      <c r="H36" s="1" t="s">
        <v>508</v>
      </c>
    </row>
    <row r="37" spans="1:8" ht="14.25" customHeight="1">
      <c r="A37" s="2"/>
      <c r="B37" s="291"/>
      <c r="C37" s="291"/>
      <c r="D37" s="291"/>
      <c r="E37" s="291"/>
      <c r="F37" s="291"/>
      <c r="G37" s="291"/>
      <c r="H37" s="1" t="s">
        <v>508</v>
      </c>
    </row>
    <row r="38" spans="1:8" ht="12.75" customHeight="1">
      <c r="A38" s="153"/>
      <c r="B38" s="291"/>
      <c r="C38" s="291"/>
      <c r="D38" s="291"/>
      <c r="E38" s="291"/>
      <c r="F38" s="291"/>
      <c r="G38" s="291"/>
      <c r="H38" s="1" t="s">
        <v>508</v>
      </c>
    </row>
    <row r="39" spans="1:8" ht="12.75">
      <c r="A39" s="153"/>
      <c r="B39" s="291"/>
      <c r="C39" s="291"/>
      <c r="D39" s="291"/>
      <c r="E39" s="291"/>
      <c r="F39" s="291"/>
      <c r="G39" s="291"/>
      <c r="H39" s="1" t="s">
        <v>508</v>
      </c>
    </row>
    <row r="40" spans="1:8" ht="12.75">
      <c r="A40" s="153"/>
      <c r="B40" s="291"/>
      <c r="C40" s="291"/>
      <c r="D40" s="291"/>
      <c r="E40" s="291"/>
      <c r="F40" s="291"/>
      <c r="G40" s="291"/>
      <c r="H40" s="1" t="s">
        <v>508</v>
      </c>
    </row>
    <row r="41" spans="1:8" ht="12.75">
      <c r="A41" s="153"/>
      <c r="B41" s="291"/>
      <c r="C41" s="291"/>
      <c r="D41" s="291"/>
      <c r="E41" s="291"/>
      <c r="F41" s="291"/>
      <c r="G41" s="291"/>
      <c r="H41" s="1" t="s">
        <v>508</v>
      </c>
    </row>
    <row r="42" spans="1:8" ht="12.75">
      <c r="A42" s="153"/>
      <c r="B42" s="291"/>
      <c r="C42" s="291"/>
      <c r="D42" s="291"/>
      <c r="E42" s="291"/>
      <c r="F42" s="291"/>
      <c r="G42" s="291"/>
      <c r="H42" s="1" t="s">
        <v>508</v>
      </c>
    </row>
    <row r="43" spans="1:8" ht="12.75">
      <c r="A43" s="153"/>
      <c r="B43" s="291"/>
      <c r="C43" s="291"/>
      <c r="D43" s="291"/>
      <c r="E43" s="291"/>
      <c r="F43" s="291"/>
      <c r="G43" s="291"/>
      <c r="H43" s="1" t="s">
        <v>508</v>
      </c>
    </row>
    <row r="44" spans="1:8" ht="12.75" customHeight="1">
      <c r="A44" s="153"/>
      <c r="B44" s="291"/>
      <c r="C44" s="291"/>
      <c r="D44" s="291"/>
      <c r="E44" s="291"/>
      <c r="F44" s="291"/>
      <c r="G44" s="291"/>
      <c r="H44" s="1" t="s">
        <v>508</v>
      </c>
    </row>
    <row r="45" spans="1:8" ht="12.75" customHeight="1">
      <c r="A45" s="153"/>
      <c r="B45" s="291"/>
      <c r="C45" s="291"/>
      <c r="D45" s="291"/>
      <c r="E45" s="291"/>
      <c r="F45" s="291"/>
      <c r="G45" s="291"/>
      <c r="H45" s="1" t="s">
        <v>508</v>
      </c>
    </row>
    <row r="46" spans="2:7" ht="12.75">
      <c r="B46" s="286"/>
      <c r="C46" s="286"/>
      <c r="D46" s="286"/>
      <c r="E46" s="286"/>
      <c r="F46" s="286"/>
      <c r="G46" s="286"/>
    </row>
    <row r="47" spans="2:7" ht="12.75">
      <c r="B47" s="286"/>
      <c r="C47" s="286"/>
      <c r="D47" s="286"/>
      <c r="E47" s="286"/>
      <c r="F47" s="286"/>
      <c r="G47" s="286"/>
    </row>
    <row r="48" spans="2:7" ht="12.75">
      <c r="B48" s="286"/>
      <c r="C48" s="286"/>
      <c r="D48" s="286"/>
      <c r="E48" s="286"/>
      <c r="F48" s="286"/>
      <c r="G48" s="286"/>
    </row>
    <row r="49" spans="2:7" ht="12.75">
      <c r="B49" s="286"/>
      <c r="C49" s="286"/>
      <c r="D49" s="286"/>
      <c r="E49" s="286"/>
      <c r="F49" s="286"/>
      <c r="G49" s="286"/>
    </row>
    <row r="50" spans="2:7" ht="12.75">
      <c r="B50" s="286"/>
      <c r="C50" s="286"/>
      <c r="D50" s="286"/>
      <c r="E50" s="286"/>
      <c r="F50" s="286"/>
      <c r="G50" s="286"/>
    </row>
    <row r="51" spans="2:7" ht="12.75">
      <c r="B51" s="286"/>
      <c r="C51" s="286"/>
      <c r="D51" s="286"/>
      <c r="E51" s="286"/>
      <c r="F51" s="286"/>
      <c r="G51" s="286"/>
    </row>
  </sheetData>
  <sheetProtection/>
  <mergeCells count="18">
    <mergeCell ref="C12:E12"/>
    <mergeCell ref="A23:B23"/>
    <mergeCell ref="C8:E8"/>
    <mergeCell ref="C9:E9"/>
    <mergeCell ref="C10:E10"/>
    <mergeCell ref="C11:E11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79" t="s">
        <v>509</v>
      </c>
      <c r="B1" s="280"/>
      <c r="C1" s="154" t="s">
        <v>594</v>
      </c>
      <c r="D1" s="155"/>
      <c r="E1" s="156"/>
      <c r="F1" s="155"/>
      <c r="G1" s="157" t="s">
        <v>569</v>
      </c>
      <c r="H1" s="158" t="s">
        <v>595</v>
      </c>
      <c r="I1" s="159"/>
    </row>
    <row r="2" spans="1:9" ht="13.5" thickBot="1">
      <c r="A2" s="297" t="s">
        <v>570</v>
      </c>
      <c r="B2" s="282"/>
      <c r="C2" s="160" t="s">
        <v>1289</v>
      </c>
      <c r="D2" s="161"/>
      <c r="E2" s="162"/>
      <c r="F2" s="161"/>
      <c r="G2" s="302" t="s">
        <v>1288</v>
      </c>
      <c r="H2" s="303"/>
      <c r="I2" s="304"/>
    </row>
    <row r="3" ht="13.5" thickTop="1">
      <c r="F3" s="95"/>
    </row>
    <row r="4" spans="1:9" ht="19.5" customHeight="1">
      <c r="A4" s="163" t="s">
        <v>571</v>
      </c>
      <c r="B4" s="164"/>
      <c r="C4" s="164"/>
      <c r="D4" s="164"/>
      <c r="E4" s="165"/>
      <c r="F4" s="164"/>
      <c r="G4" s="164"/>
      <c r="H4" s="164"/>
      <c r="I4" s="164"/>
    </row>
    <row r="5" ht="13.5" thickBot="1"/>
    <row r="6" spans="1:9" s="95" customFormat="1" ht="13.5" thickBot="1">
      <c r="A6" s="166"/>
      <c r="B6" s="167" t="s">
        <v>572</v>
      </c>
      <c r="C6" s="167"/>
      <c r="D6" s="168"/>
      <c r="E6" s="169" t="s">
        <v>523</v>
      </c>
      <c r="F6" s="170" t="s">
        <v>524</v>
      </c>
      <c r="G6" s="170" t="s">
        <v>525</v>
      </c>
      <c r="H6" s="170" t="s">
        <v>526</v>
      </c>
      <c r="I6" s="171" t="s">
        <v>527</v>
      </c>
    </row>
    <row r="7" spans="1:9" s="95" customFormat="1" ht="12.75">
      <c r="A7" s="243" t="str">
        <f>'04_ZŠ - Pol'!B7</f>
        <v>1</v>
      </c>
      <c r="B7" s="54" t="str">
        <f>'04_ZŠ - Pol'!C7</f>
        <v>Zemní práce</v>
      </c>
      <c r="D7" s="172"/>
      <c r="E7" s="244">
        <f>'04_ZŠ - Pol'!BA49</f>
        <v>0</v>
      </c>
      <c r="F7" s="245">
        <f>'04_ZŠ - Pol'!BB49</f>
        <v>0</v>
      </c>
      <c r="G7" s="245">
        <f>'04_ZŠ - Pol'!BC49</f>
        <v>0</v>
      </c>
      <c r="H7" s="245">
        <f>'04_ZŠ - Pol'!BD49</f>
        <v>0</v>
      </c>
      <c r="I7" s="246">
        <f>'04_ZŠ - Pol'!BE49</f>
        <v>0</v>
      </c>
    </row>
    <row r="8" spans="1:9" s="95" customFormat="1" ht="12.75">
      <c r="A8" s="243" t="str">
        <f>'04_ZŠ - Pol'!B50</f>
        <v>2</v>
      </c>
      <c r="B8" s="54" t="str">
        <f>'04_ZŠ - Pol'!C50</f>
        <v>Základy a zvláštní zakládání</v>
      </c>
      <c r="D8" s="172"/>
      <c r="E8" s="244">
        <f>'04_ZŠ - Pol'!BA63</f>
        <v>0</v>
      </c>
      <c r="F8" s="245">
        <f>'04_ZŠ - Pol'!BB63</f>
        <v>0</v>
      </c>
      <c r="G8" s="245">
        <f>'04_ZŠ - Pol'!BC63</f>
        <v>0</v>
      </c>
      <c r="H8" s="245">
        <f>'04_ZŠ - Pol'!BD63</f>
        <v>0</v>
      </c>
      <c r="I8" s="246">
        <f>'04_ZŠ - Pol'!BE63</f>
        <v>0</v>
      </c>
    </row>
    <row r="9" spans="1:9" s="95" customFormat="1" ht="12.75">
      <c r="A9" s="243" t="str">
        <f>'04_ZŠ - Pol'!B64</f>
        <v>3</v>
      </c>
      <c r="B9" s="54" t="str">
        <f>'04_ZŠ - Pol'!C64</f>
        <v>Svislé a kompletní konstrukce</v>
      </c>
      <c r="D9" s="172"/>
      <c r="E9" s="244">
        <f>'04_ZŠ - Pol'!BA70</f>
        <v>0</v>
      </c>
      <c r="F9" s="245">
        <f>'04_ZŠ - Pol'!BB70</f>
        <v>0</v>
      </c>
      <c r="G9" s="245">
        <f>'04_ZŠ - Pol'!BC70</f>
        <v>0</v>
      </c>
      <c r="H9" s="245">
        <f>'04_ZŠ - Pol'!BD70</f>
        <v>0</v>
      </c>
      <c r="I9" s="246">
        <f>'04_ZŠ - Pol'!BE70</f>
        <v>0</v>
      </c>
    </row>
    <row r="10" spans="1:9" s="95" customFormat="1" ht="12.75">
      <c r="A10" s="243" t="str">
        <f>'04_ZŠ - Pol'!B71</f>
        <v>61</v>
      </c>
      <c r="B10" s="54" t="str">
        <f>'04_ZŠ - Pol'!C71</f>
        <v>Upravy povrchů vnitřní</v>
      </c>
      <c r="D10" s="172"/>
      <c r="E10" s="244">
        <f>'04_ZŠ - Pol'!BA84</f>
        <v>0</v>
      </c>
      <c r="F10" s="245">
        <f>'04_ZŠ - Pol'!BB84</f>
        <v>0</v>
      </c>
      <c r="G10" s="245">
        <f>'04_ZŠ - Pol'!BC84</f>
        <v>0</v>
      </c>
      <c r="H10" s="245">
        <f>'04_ZŠ - Pol'!BD84</f>
        <v>0</v>
      </c>
      <c r="I10" s="246">
        <f>'04_ZŠ - Pol'!BE84</f>
        <v>0</v>
      </c>
    </row>
    <row r="11" spans="1:9" s="95" customFormat="1" ht="12.75">
      <c r="A11" s="243" t="str">
        <f>'04_ZŠ - Pol'!B85</f>
        <v>62</v>
      </c>
      <c r="B11" s="54" t="str">
        <f>'04_ZŠ - Pol'!C85</f>
        <v>Upravy povrchů vnější</v>
      </c>
      <c r="D11" s="172"/>
      <c r="E11" s="244">
        <f>'04_ZŠ - Pol'!BA208</f>
        <v>0</v>
      </c>
      <c r="F11" s="245">
        <f>'04_ZŠ - Pol'!BB208</f>
        <v>0</v>
      </c>
      <c r="G11" s="245">
        <f>'04_ZŠ - Pol'!BC208</f>
        <v>0</v>
      </c>
      <c r="H11" s="245">
        <f>'04_ZŠ - Pol'!BD208</f>
        <v>0</v>
      </c>
      <c r="I11" s="246">
        <f>'04_ZŠ - Pol'!BE208</f>
        <v>0</v>
      </c>
    </row>
    <row r="12" spans="1:9" s="95" customFormat="1" ht="12.75">
      <c r="A12" s="243" t="str">
        <f>'04_ZŠ - Pol'!B209</f>
        <v>63</v>
      </c>
      <c r="B12" s="54" t="str">
        <f>'04_ZŠ - Pol'!C209</f>
        <v>Podlahy a podlahové konstrukce</v>
      </c>
      <c r="D12" s="172"/>
      <c r="E12" s="244">
        <f>'04_ZŠ - Pol'!BA216</f>
        <v>0</v>
      </c>
      <c r="F12" s="245">
        <f>'04_ZŠ - Pol'!BB216</f>
        <v>0</v>
      </c>
      <c r="G12" s="245">
        <f>'04_ZŠ - Pol'!BC216</f>
        <v>0</v>
      </c>
      <c r="H12" s="245">
        <f>'04_ZŠ - Pol'!BD216</f>
        <v>0</v>
      </c>
      <c r="I12" s="246">
        <f>'04_ZŠ - Pol'!BE216</f>
        <v>0</v>
      </c>
    </row>
    <row r="13" spans="1:9" s="95" customFormat="1" ht="12.75">
      <c r="A13" s="243" t="str">
        <f>'04_ZŠ - Pol'!B217</f>
        <v>64</v>
      </c>
      <c r="B13" s="54" t="str">
        <f>'04_ZŠ - Pol'!C217</f>
        <v>Výplně otvorů</v>
      </c>
      <c r="D13" s="172"/>
      <c r="E13" s="244">
        <f>'04_ZŠ - Pol'!BA220</f>
        <v>0</v>
      </c>
      <c r="F13" s="245">
        <f>'04_ZŠ - Pol'!BB220</f>
        <v>0</v>
      </c>
      <c r="G13" s="245">
        <f>'04_ZŠ - Pol'!BC220</f>
        <v>0</v>
      </c>
      <c r="H13" s="245">
        <f>'04_ZŠ - Pol'!BD220</f>
        <v>0</v>
      </c>
      <c r="I13" s="246">
        <f>'04_ZŠ - Pol'!BE220</f>
        <v>0</v>
      </c>
    </row>
    <row r="14" spans="1:9" s="95" customFormat="1" ht="12.75">
      <c r="A14" s="243" t="str">
        <f>'04_ZŠ - Pol'!B221</f>
        <v>8</v>
      </c>
      <c r="B14" s="54" t="str">
        <f>'04_ZŠ - Pol'!C221</f>
        <v>Trubní vedení</v>
      </c>
      <c r="D14" s="172"/>
      <c r="E14" s="244">
        <f>'04_ZŠ - Pol'!BA224</f>
        <v>0</v>
      </c>
      <c r="F14" s="245">
        <f>'04_ZŠ - Pol'!BB224</f>
        <v>0</v>
      </c>
      <c r="G14" s="245">
        <f>'04_ZŠ - Pol'!BC224</f>
        <v>0</v>
      </c>
      <c r="H14" s="245">
        <f>'04_ZŠ - Pol'!BD224</f>
        <v>0</v>
      </c>
      <c r="I14" s="246">
        <f>'04_ZŠ - Pol'!BE224</f>
        <v>0</v>
      </c>
    </row>
    <row r="15" spans="1:9" s="95" customFormat="1" ht="12.75">
      <c r="A15" s="243" t="str">
        <f>'04_ZŠ - Pol'!B225</f>
        <v>94</v>
      </c>
      <c r="B15" s="54" t="str">
        <f>'04_ZŠ - Pol'!C225</f>
        <v>Lešení a stavební výtahy</v>
      </c>
      <c r="D15" s="172"/>
      <c r="E15" s="244">
        <f>'04_ZŠ - Pol'!BA242</f>
        <v>0</v>
      </c>
      <c r="F15" s="245">
        <f>'04_ZŠ - Pol'!BB242</f>
        <v>0</v>
      </c>
      <c r="G15" s="245">
        <f>'04_ZŠ - Pol'!BC242</f>
        <v>0</v>
      </c>
      <c r="H15" s="245">
        <f>'04_ZŠ - Pol'!BD242</f>
        <v>0</v>
      </c>
      <c r="I15" s="246">
        <f>'04_ZŠ - Pol'!BE242</f>
        <v>0</v>
      </c>
    </row>
    <row r="16" spans="1:9" s="95" customFormat="1" ht="12.75">
      <c r="A16" s="243" t="str">
        <f>'04_ZŠ - Pol'!B243</f>
        <v>95</v>
      </c>
      <c r="B16" s="54" t="str">
        <f>'04_ZŠ - Pol'!C243</f>
        <v>Dokončovací konstrukce na pozemních stavbách</v>
      </c>
      <c r="D16" s="172"/>
      <c r="E16" s="244">
        <f>'04_ZŠ - Pol'!BA248</f>
        <v>0</v>
      </c>
      <c r="F16" s="245">
        <f>'04_ZŠ - Pol'!BB248</f>
        <v>0</v>
      </c>
      <c r="G16" s="245">
        <f>'04_ZŠ - Pol'!BC248</f>
        <v>0</v>
      </c>
      <c r="H16" s="245">
        <f>'04_ZŠ - Pol'!BD248</f>
        <v>0</v>
      </c>
      <c r="I16" s="246">
        <f>'04_ZŠ - Pol'!BE248</f>
        <v>0</v>
      </c>
    </row>
    <row r="17" spans="1:9" s="95" customFormat="1" ht="12.75">
      <c r="A17" s="243" t="str">
        <f>'04_ZŠ - Pol'!B249</f>
        <v>96</v>
      </c>
      <c r="B17" s="54" t="str">
        <f>'04_ZŠ - Pol'!C249</f>
        <v>Bourání konstrukcí</v>
      </c>
      <c r="D17" s="172"/>
      <c r="E17" s="244">
        <f>'04_ZŠ - Pol'!BA267</f>
        <v>0</v>
      </c>
      <c r="F17" s="245">
        <f>'04_ZŠ - Pol'!BB267</f>
        <v>0</v>
      </c>
      <c r="G17" s="245">
        <f>'04_ZŠ - Pol'!BC267</f>
        <v>0</v>
      </c>
      <c r="H17" s="245">
        <f>'04_ZŠ - Pol'!BD267</f>
        <v>0</v>
      </c>
      <c r="I17" s="246">
        <f>'04_ZŠ - Pol'!BE267</f>
        <v>0</v>
      </c>
    </row>
    <row r="18" spans="1:9" s="95" customFormat="1" ht="12.75">
      <c r="A18" s="243" t="str">
        <f>'04_ZŠ - Pol'!B268</f>
        <v>97</v>
      </c>
      <c r="B18" s="54" t="str">
        <f>'04_ZŠ - Pol'!C268</f>
        <v>Prorážení otvorů</v>
      </c>
      <c r="D18" s="172"/>
      <c r="E18" s="244">
        <f>'04_ZŠ - Pol'!BA282</f>
        <v>0</v>
      </c>
      <c r="F18" s="245">
        <f>'04_ZŠ - Pol'!BB282</f>
        <v>0</v>
      </c>
      <c r="G18" s="245">
        <f>'04_ZŠ - Pol'!BC282</f>
        <v>0</v>
      </c>
      <c r="H18" s="245">
        <f>'04_ZŠ - Pol'!BD282</f>
        <v>0</v>
      </c>
      <c r="I18" s="246">
        <f>'04_ZŠ - Pol'!BE282</f>
        <v>0</v>
      </c>
    </row>
    <row r="19" spans="1:9" s="95" customFormat="1" ht="12.75">
      <c r="A19" s="243" t="str">
        <f>'04_ZŠ - Pol'!B283</f>
        <v>99</v>
      </c>
      <c r="B19" s="54" t="str">
        <f>'04_ZŠ - Pol'!C283</f>
        <v>Staveništní přesun hmot</v>
      </c>
      <c r="D19" s="172"/>
      <c r="E19" s="244">
        <f>'04_ZŠ - Pol'!BA285</f>
        <v>0</v>
      </c>
      <c r="F19" s="245">
        <f>'04_ZŠ - Pol'!BB285</f>
        <v>0</v>
      </c>
      <c r="G19" s="245">
        <f>'04_ZŠ - Pol'!BC285</f>
        <v>0</v>
      </c>
      <c r="H19" s="245">
        <f>'04_ZŠ - Pol'!BD285</f>
        <v>0</v>
      </c>
      <c r="I19" s="246">
        <f>'04_ZŠ - Pol'!BE285</f>
        <v>0</v>
      </c>
    </row>
    <row r="20" spans="1:9" s="95" customFormat="1" ht="12.75">
      <c r="A20" s="243" t="str">
        <f>'04_ZŠ - Pol'!B286</f>
        <v>712</v>
      </c>
      <c r="B20" s="54" t="str">
        <f>'04_ZŠ - Pol'!C286</f>
        <v>Živičné krytiny</v>
      </c>
      <c r="D20" s="172"/>
      <c r="E20" s="244">
        <f>'04_ZŠ - Pol'!BA313</f>
        <v>0</v>
      </c>
      <c r="F20" s="245">
        <f>'04_ZŠ - Pol'!BB313</f>
        <v>0</v>
      </c>
      <c r="G20" s="245">
        <f>'04_ZŠ - Pol'!BC313</f>
        <v>0</v>
      </c>
      <c r="H20" s="245">
        <f>'04_ZŠ - Pol'!BD313</f>
        <v>0</v>
      </c>
      <c r="I20" s="246">
        <f>'04_ZŠ - Pol'!BE313</f>
        <v>0</v>
      </c>
    </row>
    <row r="21" spans="1:9" s="95" customFormat="1" ht="12.75">
      <c r="A21" s="243" t="str">
        <f>'04_ZŠ - Pol'!B314</f>
        <v>713</v>
      </c>
      <c r="B21" s="54" t="str">
        <f>'04_ZŠ - Pol'!C314</f>
        <v>Izolace tepelné</v>
      </c>
      <c r="D21" s="172"/>
      <c r="E21" s="244">
        <f>'04_ZŠ - Pol'!BA329</f>
        <v>0</v>
      </c>
      <c r="F21" s="245">
        <f>'04_ZŠ - Pol'!BB329</f>
        <v>0</v>
      </c>
      <c r="G21" s="245">
        <f>'04_ZŠ - Pol'!BC329</f>
        <v>0</v>
      </c>
      <c r="H21" s="245">
        <f>'04_ZŠ - Pol'!BD329</f>
        <v>0</v>
      </c>
      <c r="I21" s="246">
        <f>'04_ZŠ - Pol'!BE329</f>
        <v>0</v>
      </c>
    </row>
    <row r="22" spans="1:9" s="95" customFormat="1" ht="12.75">
      <c r="A22" s="243" t="str">
        <f>'04_ZŠ - Pol'!B330</f>
        <v>721</v>
      </c>
      <c r="B22" s="54" t="str">
        <f>'04_ZŠ - Pol'!C330</f>
        <v>Vnitřní kanalizace</v>
      </c>
      <c r="D22" s="172"/>
      <c r="E22" s="244">
        <f>'04_ZŠ - Pol'!BA333</f>
        <v>0</v>
      </c>
      <c r="F22" s="245">
        <f>'04_ZŠ - Pol'!BB333</f>
        <v>0</v>
      </c>
      <c r="G22" s="245">
        <f>'04_ZŠ - Pol'!BC333</f>
        <v>0</v>
      </c>
      <c r="H22" s="245">
        <f>'04_ZŠ - Pol'!BD333</f>
        <v>0</v>
      </c>
      <c r="I22" s="246">
        <f>'04_ZŠ - Pol'!BE333</f>
        <v>0</v>
      </c>
    </row>
    <row r="23" spans="1:9" s="95" customFormat="1" ht="12.75">
      <c r="A23" s="243" t="str">
        <f>'04_ZŠ - Pol'!B334</f>
        <v>731</v>
      </c>
      <c r="B23" s="54" t="str">
        <f>'04_ZŠ - Pol'!C334</f>
        <v>Kotelny</v>
      </c>
      <c r="D23" s="172"/>
      <c r="E23" s="244">
        <f>'04_ZŠ - Pol'!BA359</f>
        <v>0</v>
      </c>
      <c r="F23" s="245">
        <f>'04_ZŠ - Pol'!BB359</f>
        <v>0</v>
      </c>
      <c r="G23" s="245">
        <f>'04_ZŠ - Pol'!BC359</f>
        <v>0</v>
      </c>
      <c r="H23" s="245">
        <f>'04_ZŠ - Pol'!BD359</f>
        <v>0</v>
      </c>
      <c r="I23" s="246">
        <f>'04_ZŠ - Pol'!BE359</f>
        <v>0</v>
      </c>
    </row>
    <row r="24" spans="1:9" s="95" customFormat="1" ht="12.75">
      <c r="A24" s="243" t="str">
        <f>'04_ZŠ - Pol'!B360</f>
        <v>732</v>
      </c>
      <c r="B24" s="54" t="str">
        <f>'04_ZŠ - Pol'!C360</f>
        <v>Strojovny</v>
      </c>
      <c r="D24" s="172"/>
      <c r="E24" s="244">
        <f>'04_ZŠ - Pol'!BA390</f>
        <v>0</v>
      </c>
      <c r="F24" s="245">
        <f>'04_ZŠ - Pol'!BB390</f>
        <v>0</v>
      </c>
      <c r="G24" s="245">
        <f>'04_ZŠ - Pol'!BC390</f>
        <v>0</v>
      </c>
      <c r="H24" s="245">
        <f>'04_ZŠ - Pol'!BD390</f>
        <v>0</v>
      </c>
      <c r="I24" s="246">
        <f>'04_ZŠ - Pol'!BE390</f>
        <v>0</v>
      </c>
    </row>
    <row r="25" spans="1:9" s="95" customFormat="1" ht="12.75">
      <c r="A25" s="243" t="str">
        <f>'04_ZŠ - Pol'!B391</f>
        <v>733</v>
      </c>
      <c r="B25" s="54" t="str">
        <f>'04_ZŠ - Pol'!C391</f>
        <v>Rozvod potrubí</v>
      </c>
      <c r="D25" s="172"/>
      <c r="E25" s="244">
        <f>'04_ZŠ - Pol'!BA457</f>
        <v>0</v>
      </c>
      <c r="F25" s="245">
        <f>'04_ZŠ - Pol'!BB457</f>
        <v>0</v>
      </c>
      <c r="G25" s="245">
        <f>'04_ZŠ - Pol'!BC457</f>
        <v>0</v>
      </c>
      <c r="H25" s="245">
        <f>'04_ZŠ - Pol'!BD457</f>
        <v>0</v>
      </c>
      <c r="I25" s="246">
        <f>'04_ZŠ - Pol'!BE457</f>
        <v>0</v>
      </c>
    </row>
    <row r="26" spans="1:9" s="95" customFormat="1" ht="12.75">
      <c r="A26" s="243" t="str">
        <f>'04_ZŠ - Pol'!B458</f>
        <v>734</v>
      </c>
      <c r="B26" s="54" t="str">
        <f>'04_ZŠ - Pol'!C458</f>
        <v>Armatury</v>
      </c>
      <c r="D26" s="172"/>
      <c r="E26" s="244">
        <f>'04_ZŠ - Pol'!BA528</f>
        <v>0</v>
      </c>
      <c r="F26" s="245">
        <f>'04_ZŠ - Pol'!BB528</f>
        <v>0</v>
      </c>
      <c r="G26" s="245">
        <f>'04_ZŠ - Pol'!BC528</f>
        <v>0</v>
      </c>
      <c r="H26" s="245">
        <f>'04_ZŠ - Pol'!BD528</f>
        <v>0</v>
      </c>
      <c r="I26" s="246">
        <f>'04_ZŠ - Pol'!BE528</f>
        <v>0</v>
      </c>
    </row>
    <row r="27" spans="1:9" s="95" customFormat="1" ht="12.75">
      <c r="A27" s="243" t="str">
        <f>'04_ZŠ - Pol'!B529</f>
        <v>735</v>
      </c>
      <c r="B27" s="54" t="str">
        <f>'04_ZŠ - Pol'!C529</f>
        <v>Otopná tělesa</v>
      </c>
      <c r="D27" s="172"/>
      <c r="E27" s="244">
        <f>'04_ZŠ - Pol'!BA595</f>
        <v>0</v>
      </c>
      <c r="F27" s="245">
        <f>'04_ZŠ - Pol'!BB595</f>
        <v>0</v>
      </c>
      <c r="G27" s="245">
        <f>'04_ZŠ - Pol'!BC595</f>
        <v>0</v>
      </c>
      <c r="H27" s="245">
        <f>'04_ZŠ - Pol'!BD595</f>
        <v>0</v>
      </c>
      <c r="I27" s="246">
        <f>'04_ZŠ - Pol'!BE595</f>
        <v>0</v>
      </c>
    </row>
    <row r="28" spans="1:9" s="95" customFormat="1" ht="12.75">
      <c r="A28" s="243" t="str">
        <f>'04_ZŠ - Pol'!B596</f>
        <v>764</v>
      </c>
      <c r="B28" s="54" t="str">
        <f>'04_ZŠ - Pol'!C596</f>
        <v>Konstrukce klempířské</v>
      </c>
      <c r="D28" s="172"/>
      <c r="E28" s="244">
        <f>'04_ZŠ - Pol'!BA644</f>
        <v>0</v>
      </c>
      <c r="F28" s="245">
        <f>'04_ZŠ - Pol'!BB644</f>
        <v>0</v>
      </c>
      <c r="G28" s="245">
        <f>'04_ZŠ - Pol'!BC644</f>
        <v>0</v>
      </c>
      <c r="H28" s="245">
        <f>'04_ZŠ - Pol'!BD644</f>
        <v>0</v>
      </c>
      <c r="I28" s="246">
        <f>'04_ZŠ - Pol'!BE644</f>
        <v>0</v>
      </c>
    </row>
    <row r="29" spans="1:9" s="95" customFormat="1" ht="12.75">
      <c r="A29" s="243" t="str">
        <f>'04_ZŠ - Pol'!B645</f>
        <v>766</v>
      </c>
      <c r="B29" s="54" t="str">
        <f>'04_ZŠ - Pol'!C645</f>
        <v>Konstrukce truhlářské</v>
      </c>
      <c r="D29" s="172"/>
      <c r="E29" s="244">
        <f>'04_ZŠ - Pol'!BA659</f>
        <v>0</v>
      </c>
      <c r="F29" s="245">
        <f>'04_ZŠ - Pol'!BB659</f>
        <v>0</v>
      </c>
      <c r="G29" s="245">
        <f>'04_ZŠ - Pol'!BC659</f>
        <v>0</v>
      </c>
      <c r="H29" s="245">
        <f>'04_ZŠ - Pol'!BD659</f>
        <v>0</v>
      </c>
      <c r="I29" s="246">
        <f>'04_ZŠ - Pol'!BE659</f>
        <v>0</v>
      </c>
    </row>
    <row r="30" spans="1:9" s="95" customFormat="1" ht="12.75">
      <c r="A30" s="243" t="str">
        <f>'04_ZŠ - Pol'!B660</f>
        <v>767</v>
      </c>
      <c r="B30" s="54" t="str">
        <f>'04_ZŠ - Pol'!C660</f>
        <v>Konstrukce zámečnické</v>
      </c>
      <c r="D30" s="172"/>
      <c r="E30" s="244">
        <f>'04_ZŠ - Pol'!BA682</f>
        <v>0</v>
      </c>
      <c r="F30" s="245">
        <f>'04_ZŠ - Pol'!BB682</f>
        <v>0</v>
      </c>
      <c r="G30" s="245">
        <f>'04_ZŠ - Pol'!BC682</f>
        <v>0</v>
      </c>
      <c r="H30" s="245">
        <f>'04_ZŠ - Pol'!BD682</f>
        <v>0</v>
      </c>
      <c r="I30" s="246">
        <f>'04_ZŠ - Pol'!BE682</f>
        <v>0</v>
      </c>
    </row>
    <row r="31" spans="1:9" s="95" customFormat="1" ht="12.75">
      <c r="A31" s="243" t="str">
        <f>'04_ZŠ - Pol'!B683</f>
        <v>769</v>
      </c>
      <c r="B31" s="54" t="str">
        <f>'04_ZŠ - Pol'!C683</f>
        <v>Otvorové prvky z plastu</v>
      </c>
      <c r="D31" s="172"/>
      <c r="E31" s="244">
        <f>'04_ZŠ - Pol'!BA727</f>
        <v>0</v>
      </c>
      <c r="F31" s="245">
        <f>'04_ZŠ - Pol'!BB727</f>
        <v>0</v>
      </c>
      <c r="G31" s="245">
        <f>'04_ZŠ - Pol'!BC727</f>
        <v>0</v>
      </c>
      <c r="H31" s="245">
        <f>'04_ZŠ - Pol'!BD727</f>
        <v>0</v>
      </c>
      <c r="I31" s="246">
        <f>'04_ZŠ - Pol'!BE727</f>
        <v>0</v>
      </c>
    </row>
    <row r="32" spans="1:9" s="95" customFormat="1" ht="12.75">
      <c r="A32" s="243" t="str">
        <f>'04_ZŠ - Pol'!B728</f>
        <v>782</v>
      </c>
      <c r="B32" s="54" t="str">
        <f>'04_ZŠ - Pol'!C728</f>
        <v>Konstrukce z přírodního kamene</v>
      </c>
      <c r="D32" s="172"/>
      <c r="E32" s="244">
        <f>'04_ZŠ - Pol'!BA734</f>
        <v>0</v>
      </c>
      <c r="F32" s="245">
        <f>'04_ZŠ - Pol'!BB734</f>
        <v>0</v>
      </c>
      <c r="G32" s="245">
        <f>'04_ZŠ - Pol'!BC734</f>
        <v>0</v>
      </c>
      <c r="H32" s="245">
        <f>'04_ZŠ - Pol'!BD734</f>
        <v>0</v>
      </c>
      <c r="I32" s="246">
        <f>'04_ZŠ - Pol'!BE734</f>
        <v>0</v>
      </c>
    </row>
    <row r="33" spans="1:9" s="95" customFormat="1" ht="12.75">
      <c r="A33" s="243" t="str">
        <f>'04_ZŠ - Pol'!B735</f>
        <v>783</v>
      </c>
      <c r="B33" s="54" t="str">
        <f>'04_ZŠ - Pol'!C735</f>
        <v>Nátěry</v>
      </c>
      <c r="D33" s="172"/>
      <c r="E33" s="244">
        <f>'04_ZŠ - Pol'!BA744</f>
        <v>0</v>
      </c>
      <c r="F33" s="245">
        <f>'04_ZŠ - Pol'!BB744</f>
        <v>0</v>
      </c>
      <c r="G33" s="245">
        <f>'04_ZŠ - Pol'!BC744</f>
        <v>0</v>
      </c>
      <c r="H33" s="245">
        <f>'04_ZŠ - Pol'!BD744</f>
        <v>0</v>
      </c>
      <c r="I33" s="246">
        <f>'04_ZŠ - Pol'!BE744</f>
        <v>0</v>
      </c>
    </row>
    <row r="34" spans="1:9" s="95" customFormat="1" ht="12.75">
      <c r="A34" s="243" t="str">
        <f>'04_ZŠ - Pol'!B745</f>
        <v>784</v>
      </c>
      <c r="B34" s="54" t="str">
        <f>'04_ZŠ - Pol'!C745</f>
        <v>Malby</v>
      </c>
      <c r="D34" s="172"/>
      <c r="E34" s="244">
        <f>'04_ZŠ - Pol'!BA790</f>
        <v>0</v>
      </c>
      <c r="F34" s="245">
        <f>'04_ZŠ - Pol'!BB790</f>
        <v>0</v>
      </c>
      <c r="G34" s="245">
        <f>'04_ZŠ - Pol'!BC790</f>
        <v>0</v>
      </c>
      <c r="H34" s="245">
        <f>'04_ZŠ - Pol'!BD790</f>
        <v>0</v>
      </c>
      <c r="I34" s="246">
        <f>'04_ZŠ - Pol'!BE790</f>
        <v>0</v>
      </c>
    </row>
    <row r="35" spans="1:9" s="95" customFormat="1" ht="12.75">
      <c r="A35" s="243" t="str">
        <f>'04_ZŠ - Pol'!B791</f>
        <v>M11</v>
      </c>
      <c r="B35" s="54" t="str">
        <f>'04_ZŠ - Pol'!C791</f>
        <v>Hromosvody</v>
      </c>
      <c r="D35" s="172"/>
      <c r="E35" s="244">
        <f>'04_ZŠ - Pol'!BA850</f>
        <v>0</v>
      </c>
      <c r="F35" s="245">
        <f>'04_ZŠ - Pol'!BB850</f>
        <v>0</v>
      </c>
      <c r="G35" s="245">
        <f>'04_ZŠ - Pol'!BC850</f>
        <v>0</v>
      </c>
      <c r="H35" s="245">
        <f>'04_ZŠ - Pol'!BD850</f>
        <v>0</v>
      </c>
      <c r="I35" s="246">
        <f>'04_ZŠ - Pol'!BE850</f>
        <v>0</v>
      </c>
    </row>
    <row r="36" spans="1:9" s="95" customFormat="1" ht="12.75">
      <c r="A36" s="243" t="str">
        <f>'04_ZŠ - Pol'!B851</f>
        <v>M21</v>
      </c>
      <c r="B36" s="54" t="str">
        <f>'04_ZŠ - Pol'!C851</f>
        <v>Elektromontáže</v>
      </c>
      <c r="D36" s="172"/>
      <c r="E36" s="244">
        <f>'04_ZŠ - Pol'!BA882</f>
        <v>0</v>
      </c>
      <c r="F36" s="245">
        <f>'04_ZŠ - Pol'!BB882</f>
        <v>0</v>
      </c>
      <c r="G36" s="245">
        <f>'04_ZŠ - Pol'!BC882</f>
        <v>0</v>
      </c>
      <c r="H36" s="245">
        <f>'04_ZŠ - Pol'!BD882</f>
        <v>0</v>
      </c>
      <c r="I36" s="246">
        <f>'04_ZŠ - Pol'!BE882</f>
        <v>0</v>
      </c>
    </row>
    <row r="37" spans="1:9" s="95" customFormat="1" ht="12.75">
      <c r="A37" s="243" t="str">
        <f>'04_ZŠ - Pol'!B883</f>
        <v>M46</v>
      </c>
      <c r="B37" s="54" t="str">
        <f>'04_ZŠ - Pol'!C883</f>
        <v>Zemní práce při montážích</v>
      </c>
      <c r="D37" s="172"/>
      <c r="E37" s="244">
        <f>'04_ZŠ - Pol'!BA888</f>
        <v>0</v>
      </c>
      <c r="F37" s="245">
        <f>'04_ZŠ - Pol'!BB888</f>
        <v>0</v>
      </c>
      <c r="G37" s="245">
        <f>'04_ZŠ - Pol'!BC888</f>
        <v>0</v>
      </c>
      <c r="H37" s="245">
        <f>'04_ZŠ - Pol'!BD888</f>
        <v>0</v>
      </c>
      <c r="I37" s="246">
        <f>'04_ZŠ - Pol'!BE888</f>
        <v>0</v>
      </c>
    </row>
    <row r="38" spans="1:9" s="95" customFormat="1" ht="13.5" thickBot="1">
      <c r="A38" s="243" t="str">
        <f>'04_ZŠ - Pol'!B889</f>
        <v>D96</v>
      </c>
      <c r="B38" s="54" t="str">
        <f>'04_ZŠ - Pol'!C889</f>
        <v>Přesuny suti a vybouraných hmot</v>
      </c>
      <c r="D38" s="172"/>
      <c r="E38" s="244">
        <f>'04_ZŠ - Pol'!BA895</f>
        <v>0</v>
      </c>
      <c r="F38" s="245">
        <f>'04_ZŠ - Pol'!BB895</f>
        <v>0</v>
      </c>
      <c r="G38" s="245">
        <f>'04_ZŠ - Pol'!BC895</f>
        <v>0</v>
      </c>
      <c r="H38" s="245">
        <f>'04_ZŠ - Pol'!BD895</f>
        <v>0</v>
      </c>
      <c r="I38" s="246">
        <f>'04_ZŠ - Pol'!BE895</f>
        <v>0</v>
      </c>
    </row>
    <row r="39" spans="1:9" s="10" customFormat="1" ht="13.5" thickBot="1">
      <c r="A39" s="173"/>
      <c r="B39" s="174" t="s">
        <v>573</v>
      </c>
      <c r="C39" s="174"/>
      <c r="D39" s="175"/>
      <c r="E39" s="176">
        <f>SUM(E7:E38)</f>
        <v>0</v>
      </c>
      <c r="F39" s="177">
        <f>SUM(F7:F38)</f>
        <v>0</v>
      </c>
      <c r="G39" s="177">
        <f>SUM(G7:G38)</f>
        <v>0</v>
      </c>
      <c r="H39" s="177">
        <f>SUM(H7:H38)</f>
        <v>0</v>
      </c>
      <c r="I39" s="178">
        <f>SUM(I7:I38)</f>
        <v>0</v>
      </c>
    </row>
    <row r="40" spans="1:9" ht="12.75">
      <c r="A40" s="95"/>
      <c r="B40" s="95"/>
      <c r="C40" s="95"/>
      <c r="D40" s="95"/>
      <c r="E40" s="95"/>
      <c r="F40" s="95"/>
      <c r="G40" s="95"/>
      <c r="H40" s="95"/>
      <c r="I40" s="95"/>
    </row>
    <row r="42" spans="2:9" ht="12.75">
      <c r="B42" s="10"/>
      <c r="F42" s="179"/>
      <c r="G42" s="180"/>
      <c r="H42" s="180"/>
      <c r="I42" s="42"/>
    </row>
    <row r="43" spans="6:9" ht="12.75">
      <c r="F43" s="179"/>
      <c r="G43" s="180"/>
      <c r="H43" s="180"/>
      <c r="I43" s="42"/>
    </row>
    <row r="44" spans="6:9" ht="12.75">
      <c r="F44" s="179"/>
      <c r="G44" s="180"/>
      <c r="H44" s="180"/>
      <c r="I44" s="42"/>
    </row>
    <row r="45" spans="6:9" ht="12.75">
      <c r="F45" s="179"/>
      <c r="G45" s="180"/>
      <c r="H45" s="180"/>
      <c r="I45" s="42"/>
    </row>
    <row r="46" spans="6:9" ht="12.75">
      <c r="F46" s="179"/>
      <c r="G46" s="180"/>
      <c r="H46" s="180"/>
      <c r="I46" s="42"/>
    </row>
    <row r="47" spans="6:9" ht="12.75">
      <c r="F47" s="179"/>
      <c r="G47" s="180"/>
      <c r="H47" s="180"/>
      <c r="I47" s="42"/>
    </row>
    <row r="48" spans="6:9" ht="12.75">
      <c r="F48" s="179"/>
      <c r="G48" s="180"/>
      <c r="H48" s="180"/>
      <c r="I48" s="42"/>
    </row>
    <row r="49" spans="6:9" ht="12.75">
      <c r="F49" s="179"/>
      <c r="G49" s="180"/>
      <c r="H49" s="180"/>
      <c r="I49" s="42"/>
    </row>
    <row r="50" spans="6:9" ht="12.75">
      <c r="F50" s="179"/>
      <c r="G50" s="180"/>
      <c r="H50" s="180"/>
      <c r="I50" s="42"/>
    </row>
    <row r="51" spans="6:9" ht="12.75">
      <c r="F51" s="179"/>
      <c r="G51" s="180"/>
      <c r="H51" s="180"/>
      <c r="I51" s="42"/>
    </row>
    <row r="52" spans="6:9" ht="12.75">
      <c r="F52" s="179"/>
      <c r="G52" s="180"/>
      <c r="H52" s="180"/>
      <c r="I52" s="42"/>
    </row>
    <row r="53" spans="6:9" ht="12.75">
      <c r="F53" s="179"/>
      <c r="G53" s="180"/>
      <c r="H53" s="180"/>
      <c r="I53" s="42"/>
    </row>
    <row r="54" spans="6:9" ht="12.75">
      <c r="F54" s="179"/>
      <c r="G54" s="180"/>
      <c r="H54" s="180"/>
      <c r="I54" s="42"/>
    </row>
    <row r="55" spans="6:9" ht="12.75">
      <c r="F55" s="179"/>
      <c r="G55" s="180"/>
      <c r="H55" s="180"/>
      <c r="I55" s="42"/>
    </row>
    <row r="56" spans="6:9" ht="12.75">
      <c r="F56" s="179"/>
      <c r="G56" s="180"/>
      <c r="H56" s="180"/>
      <c r="I56" s="42"/>
    </row>
    <row r="57" spans="6:9" ht="12.75">
      <c r="F57" s="179"/>
      <c r="G57" s="180"/>
      <c r="H57" s="180"/>
      <c r="I57" s="42"/>
    </row>
    <row r="58" spans="6:9" ht="12.75">
      <c r="F58" s="179"/>
      <c r="G58" s="180"/>
      <c r="H58" s="180"/>
      <c r="I58" s="42"/>
    </row>
    <row r="59" spans="6:9" ht="12.75">
      <c r="F59" s="179"/>
      <c r="G59" s="180"/>
      <c r="H59" s="180"/>
      <c r="I59" s="42"/>
    </row>
    <row r="60" spans="6:9" ht="12.75">
      <c r="F60" s="179"/>
      <c r="G60" s="180"/>
      <c r="H60" s="180"/>
      <c r="I60" s="42"/>
    </row>
    <row r="61" spans="6:9" ht="12.75">
      <c r="F61" s="179"/>
      <c r="G61" s="180"/>
      <c r="H61" s="180"/>
      <c r="I61" s="42"/>
    </row>
    <row r="62" spans="6:9" ht="12.75">
      <c r="F62" s="179"/>
      <c r="G62" s="180"/>
      <c r="H62" s="180"/>
      <c r="I62" s="42"/>
    </row>
    <row r="63" spans="6:9" ht="12.75">
      <c r="F63" s="179"/>
      <c r="G63" s="180"/>
      <c r="H63" s="180"/>
      <c r="I63" s="42"/>
    </row>
    <row r="64" spans="6:9" ht="12.75">
      <c r="F64" s="179"/>
      <c r="G64" s="180"/>
      <c r="H64" s="180"/>
      <c r="I64" s="42"/>
    </row>
    <row r="65" spans="6:9" ht="12.75">
      <c r="F65" s="179"/>
      <c r="G65" s="180"/>
      <c r="H65" s="180"/>
      <c r="I65" s="42"/>
    </row>
    <row r="66" spans="6:9" ht="12.75">
      <c r="F66" s="179"/>
      <c r="G66" s="180"/>
      <c r="H66" s="180"/>
      <c r="I66" s="42"/>
    </row>
    <row r="67" spans="6:9" ht="12.75">
      <c r="F67" s="179"/>
      <c r="G67" s="180"/>
      <c r="H67" s="180"/>
      <c r="I67" s="42"/>
    </row>
    <row r="68" spans="6:9" ht="12.75">
      <c r="F68" s="179"/>
      <c r="G68" s="180"/>
      <c r="H68" s="180"/>
      <c r="I68" s="42"/>
    </row>
    <row r="69" spans="6:9" ht="12.75">
      <c r="F69" s="179"/>
      <c r="G69" s="180"/>
      <c r="H69" s="180"/>
      <c r="I69" s="42"/>
    </row>
    <row r="70" spans="6:9" ht="12.75">
      <c r="F70" s="179"/>
      <c r="G70" s="180"/>
      <c r="H70" s="180"/>
      <c r="I70" s="42"/>
    </row>
    <row r="71" spans="6:9" ht="12.75">
      <c r="F71" s="179"/>
      <c r="G71" s="180"/>
      <c r="H71" s="180"/>
      <c r="I71" s="42"/>
    </row>
    <row r="72" spans="6:9" ht="12.75">
      <c r="F72" s="179"/>
      <c r="G72" s="180"/>
      <c r="H72" s="180"/>
      <c r="I72" s="42"/>
    </row>
    <row r="73" spans="6:9" ht="12.75">
      <c r="F73" s="179"/>
      <c r="G73" s="180"/>
      <c r="H73" s="180"/>
      <c r="I73" s="42"/>
    </row>
    <row r="74" spans="6:9" ht="12.75">
      <c r="F74" s="179"/>
      <c r="G74" s="180"/>
      <c r="H74" s="180"/>
      <c r="I74" s="42"/>
    </row>
    <row r="75" spans="6:9" ht="12.75">
      <c r="F75" s="179"/>
      <c r="G75" s="180"/>
      <c r="H75" s="180"/>
      <c r="I75" s="42"/>
    </row>
    <row r="76" spans="6:9" ht="12.75">
      <c r="F76" s="179"/>
      <c r="G76" s="180"/>
      <c r="H76" s="180"/>
      <c r="I76" s="42"/>
    </row>
    <row r="77" spans="6:9" ht="12.75">
      <c r="F77" s="179"/>
      <c r="G77" s="180"/>
      <c r="H77" s="180"/>
      <c r="I77" s="42"/>
    </row>
    <row r="78" spans="6:9" ht="12.75">
      <c r="F78" s="179"/>
      <c r="G78" s="180"/>
      <c r="H78" s="180"/>
      <c r="I78" s="42"/>
    </row>
    <row r="79" spans="6:9" ht="12.75">
      <c r="F79" s="179"/>
      <c r="G79" s="180"/>
      <c r="H79" s="180"/>
      <c r="I79" s="42"/>
    </row>
    <row r="80" spans="6:9" ht="12.75">
      <c r="F80" s="179"/>
      <c r="G80" s="180"/>
      <c r="H80" s="180"/>
      <c r="I80" s="42"/>
    </row>
    <row r="81" spans="6:9" ht="12.75">
      <c r="F81" s="179"/>
      <c r="G81" s="180"/>
      <c r="H81" s="180"/>
      <c r="I81" s="42"/>
    </row>
    <row r="82" spans="6:9" ht="12.75">
      <c r="F82" s="179"/>
      <c r="G82" s="180"/>
      <c r="H82" s="180"/>
      <c r="I82" s="42"/>
    </row>
    <row r="83" spans="6:9" ht="12.75">
      <c r="F83" s="179"/>
      <c r="G83" s="180"/>
      <c r="H83" s="180"/>
      <c r="I83" s="42"/>
    </row>
    <row r="84" spans="6:9" ht="12.75">
      <c r="F84" s="179"/>
      <c r="G84" s="180"/>
      <c r="H84" s="180"/>
      <c r="I84" s="42"/>
    </row>
    <row r="85" spans="6:9" ht="12.75">
      <c r="F85" s="179"/>
      <c r="G85" s="180"/>
      <c r="H85" s="180"/>
      <c r="I85" s="42"/>
    </row>
    <row r="86" spans="6:9" ht="12.75">
      <c r="F86" s="179"/>
      <c r="G86" s="180"/>
      <c r="H86" s="180"/>
      <c r="I86" s="42"/>
    </row>
    <row r="87" spans="6:9" ht="12.75">
      <c r="F87" s="179"/>
      <c r="G87" s="180"/>
      <c r="H87" s="180"/>
      <c r="I87" s="42"/>
    </row>
    <row r="88" spans="6:9" ht="12.75">
      <c r="F88" s="179"/>
      <c r="G88" s="180"/>
      <c r="H88" s="180"/>
      <c r="I88" s="42"/>
    </row>
    <row r="89" spans="6:9" ht="12.75">
      <c r="F89" s="179"/>
      <c r="G89" s="180"/>
      <c r="H89" s="180"/>
      <c r="I89" s="42"/>
    </row>
    <row r="90" spans="6:9" ht="12.75">
      <c r="F90" s="179"/>
      <c r="G90" s="180"/>
      <c r="H90" s="180"/>
      <c r="I90" s="42"/>
    </row>
    <row r="91" spans="6:9" ht="12.75">
      <c r="F91" s="179"/>
      <c r="G91" s="180"/>
      <c r="H91" s="180"/>
      <c r="I91" s="42"/>
    </row>
  </sheetData>
  <sheetProtection/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B968"/>
  <sheetViews>
    <sheetView showGridLines="0" showZeros="0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4.375" style="181" customWidth="1"/>
    <col min="2" max="2" width="11.625" style="181" customWidth="1"/>
    <col min="3" max="3" width="40.375" style="181" customWidth="1"/>
    <col min="4" max="4" width="5.625" style="181" customWidth="1"/>
    <col min="5" max="5" width="8.625" style="191" customWidth="1"/>
    <col min="6" max="6" width="9.875" style="181" customWidth="1"/>
    <col min="7" max="7" width="13.875" style="181" customWidth="1"/>
    <col min="8" max="8" width="11.75390625" style="181" hidden="1" customWidth="1"/>
    <col min="9" max="9" width="11.625" style="181" hidden="1" customWidth="1"/>
    <col min="10" max="10" width="11.00390625" style="181" hidden="1" customWidth="1"/>
    <col min="11" max="11" width="10.375" style="181" hidden="1" customWidth="1"/>
    <col min="12" max="12" width="75.375" style="181" customWidth="1"/>
    <col min="13" max="13" width="45.25390625" style="181" customWidth="1"/>
    <col min="14" max="16384" width="9.125" style="181" customWidth="1"/>
  </cols>
  <sheetData>
    <row r="1" spans="1:7" ht="15.75">
      <c r="A1" s="278" t="s">
        <v>500</v>
      </c>
      <c r="B1" s="278"/>
      <c r="C1" s="278"/>
      <c r="D1" s="278"/>
      <c r="E1" s="278"/>
      <c r="F1" s="278"/>
      <c r="G1" s="278"/>
    </row>
    <row r="2" spans="2:7" ht="14.25" customHeight="1" thickBot="1">
      <c r="B2" s="182"/>
      <c r="C2" s="183"/>
      <c r="D2" s="183"/>
      <c r="E2" s="184"/>
      <c r="F2" s="183"/>
      <c r="G2" s="183"/>
    </row>
    <row r="3" spans="1:7" ht="13.5" thickTop="1">
      <c r="A3" s="279" t="s">
        <v>509</v>
      </c>
      <c r="B3" s="280"/>
      <c r="C3" s="154" t="s">
        <v>594</v>
      </c>
      <c r="D3" s="185"/>
      <c r="E3" s="186" t="s">
        <v>574</v>
      </c>
      <c r="F3" s="187" t="str">
        <f>'04_ZŠ - Rek'!H1</f>
        <v>01</v>
      </c>
      <c r="G3" s="188"/>
    </row>
    <row r="4" spans="1:7" ht="13.5" thickBot="1">
      <c r="A4" s="281" t="s">
        <v>570</v>
      </c>
      <c r="B4" s="282"/>
      <c r="C4" s="160" t="s">
        <v>1289</v>
      </c>
      <c r="D4" s="189"/>
      <c r="E4" s="283" t="str">
        <f>'04_ZŠ - Rek'!G2</f>
        <v>Základní škola</v>
      </c>
      <c r="F4" s="284"/>
      <c r="G4" s="285"/>
    </row>
    <row r="5" spans="1:7" ht="13.5" thickTop="1">
      <c r="A5" s="190"/>
      <c r="G5" s="192"/>
    </row>
    <row r="6" spans="1:11" ht="27" customHeight="1">
      <c r="A6" s="193" t="s">
        <v>575</v>
      </c>
      <c r="B6" s="194" t="s">
        <v>576</v>
      </c>
      <c r="C6" s="194" t="s">
        <v>577</v>
      </c>
      <c r="D6" s="194" t="s">
        <v>578</v>
      </c>
      <c r="E6" s="195" t="s">
        <v>579</v>
      </c>
      <c r="F6" s="194" t="s">
        <v>580</v>
      </c>
      <c r="G6" s="196" t="s">
        <v>581</v>
      </c>
      <c r="H6" s="197" t="s">
        <v>582</v>
      </c>
      <c r="I6" s="197" t="s">
        <v>583</v>
      </c>
      <c r="J6" s="197" t="s">
        <v>584</v>
      </c>
      <c r="K6" s="197" t="s">
        <v>585</v>
      </c>
    </row>
    <row r="7" spans="1:15" ht="12.75">
      <c r="A7" s="198" t="s">
        <v>586</v>
      </c>
      <c r="B7" s="199" t="s">
        <v>587</v>
      </c>
      <c r="C7" s="200" t="s">
        <v>588</v>
      </c>
      <c r="D7" s="201"/>
      <c r="E7" s="202"/>
      <c r="F7" s="202"/>
      <c r="G7" s="203"/>
      <c r="H7" s="204"/>
      <c r="I7" s="205"/>
      <c r="J7" s="206"/>
      <c r="K7" s="207"/>
      <c r="O7" s="208">
        <v>1</v>
      </c>
    </row>
    <row r="8" spans="1:80" ht="12.75">
      <c r="A8" s="209">
        <v>1</v>
      </c>
      <c r="B8" s="210" t="s">
        <v>1290</v>
      </c>
      <c r="C8" s="211" t="s">
        <v>1291</v>
      </c>
      <c r="D8" s="212" t="s">
        <v>622</v>
      </c>
      <c r="E8" s="213">
        <v>50.598</v>
      </c>
      <c r="F8" s="213">
        <v>0</v>
      </c>
      <c r="G8" s="214">
        <f>E8*F8</f>
        <v>0</v>
      </c>
      <c r="H8" s="215">
        <v>0</v>
      </c>
      <c r="I8" s="216">
        <f>E8*H8</f>
        <v>0</v>
      </c>
      <c r="J8" s="215">
        <v>0</v>
      </c>
      <c r="K8" s="216">
        <f>E8*J8</f>
        <v>0</v>
      </c>
      <c r="O8" s="208">
        <v>2</v>
      </c>
      <c r="AA8" s="181">
        <v>1</v>
      </c>
      <c r="AB8" s="181">
        <v>1</v>
      </c>
      <c r="AC8" s="181">
        <v>1</v>
      </c>
      <c r="AZ8" s="181">
        <v>1</v>
      </c>
      <c r="BA8" s="181">
        <f>IF(AZ8=1,G8,0)</f>
        <v>0</v>
      </c>
      <c r="BB8" s="181">
        <f>IF(AZ8=2,G8,0)</f>
        <v>0</v>
      </c>
      <c r="BC8" s="181">
        <f>IF(AZ8=3,G8,0)</f>
        <v>0</v>
      </c>
      <c r="BD8" s="181">
        <f>IF(AZ8=4,G8,0)</f>
        <v>0</v>
      </c>
      <c r="BE8" s="181">
        <f>IF(AZ8=5,G8,0)</f>
        <v>0</v>
      </c>
      <c r="CA8" s="208">
        <v>1</v>
      </c>
      <c r="CB8" s="208">
        <v>1</v>
      </c>
    </row>
    <row r="9" spans="1:15" ht="22.5">
      <c r="A9" s="217"/>
      <c r="B9" s="221"/>
      <c r="C9" s="276" t="s">
        <v>1292</v>
      </c>
      <c r="D9" s="277"/>
      <c r="E9" s="222">
        <v>50.598</v>
      </c>
      <c r="F9" s="223"/>
      <c r="G9" s="224"/>
      <c r="H9" s="225"/>
      <c r="I9" s="219"/>
      <c r="J9" s="226"/>
      <c r="K9" s="219"/>
      <c r="M9" s="220" t="s">
        <v>1292</v>
      </c>
      <c r="O9" s="208"/>
    </row>
    <row r="10" spans="1:80" ht="12.75">
      <c r="A10" s="209">
        <v>2</v>
      </c>
      <c r="B10" s="210" t="s">
        <v>624</v>
      </c>
      <c r="C10" s="211" t="s">
        <v>625</v>
      </c>
      <c r="D10" s="212" t="s">
        <v>1293</v>
      </c>
      <c r="E10" s="213">
        <v>121.632</v>
      </c>
      <c r="F10" s="213">
        <v>0</v>
      </c>
      <c r="G10" s="214">
        <f>E10*F10</f>
        <v>0</v>
      </c>
      <c r="H10" s="215">
        <v>0</v>
      </c>
      <c r="I10" s="216">
        <f>E10*H10</f>
        <v>0</v>
      </c>
      <c r="J10" s="215">
        <v>0</v>
      </c>
      <c r="K10" s="216">
        <f>E10*J10</f>
        <v>0</v>
      </c>
      <c r="O10" s="208">
        <v>2</v>
      </c>
      <c r="AA10" s="181">
        <v>1</v>
      </c>
      <c r="AB10" s="181">
        <v>1</v>
      </c>
      <c r="AC10" s="181">
        <v>1</v>
      </c>
      <c r="AZ10" s="181">
        <v>1</v>
      </c>
      <c r="BA10" s="181">
        <f>IF(AZ10=1,G10,0)</f>
        <v>0</v>
      </c>
      <c r="BB10" s="181">
        <f>IF(AZ10=2,G10,0)</f>
        <v>0</v>
      </c>
      <c r="BC10" s="181">
        <f>IF(AZ10=3,G10,0)</f>
        <v>0</v>
      </c>
      <c r="BD10" s="181">
        <f>IF(AZ10=4,G10,0)</f>
        <v>0</v>
      </c>
      <c r="BE10" s="181">
        <f>IF(AZ10=5,G10,0)</f>
        <v>0</v>
      </c>
      <c r="CA10" s="208">
        <v>1</v>
      </c>
      <c r="CB10" s="208">
        <v>1</v>
      </c>
    </row>
    <row r="11" spans="1:15" ht="22.5">
      <c r="A11" s="217"/>
      <c r="B11" s="221"/>
      <c r="C11" s="276" t="s">
        <v>1294</v>
      </c>
      <c r="D11" s="277"/>
      <c r="E11" s="222">
        <v>60.816</v>
      </c>
      <c r="F11" s="223"/>
      <c r="G11" s="224"/>
      <c r="H11" s="225"/>
      <c r="I11" s="219"/>
      <c r="J11" s="226"/>
      <c r="K11" s="219"/>
      <c r="M11" s="220" t="s">
        <v>1294</v>
      </c>
      <c r="O11" s="208"/>
    </row>
    <row r="12" spans="1:15" ht="22.5">
      <c r="A12" s="217"/>
      <c r="B12" s="221"/>
      <c r="C12" s="276" t="s">
        <v>1295</v>
      </c>
      <c r="D12" s="277"/>
      <c r="E12" s="222">
        <v>55.866</v>
      </c>
      <c r="F12" s="223"/>
      <c r="G12" s="224"/>
      <c r="H12" s="225"/>
      <c r="I12" s="219"/>
      <c r="J12" s="226"/>
      <c r="K12" s="219"/>
      <c r="M12" s="220" t="s">
        <v>1295</v>
      </c>
      <c r="O12" s="208"/>
    </row>
    <row r="13" spans="1:15" ht="12.75">
      <c r="A13" s="217"/>
      <c r="B13" s="221"/>
      <c r="C13" s="276" t="s">
        <v>1296</v>
      </c>
      <c r="D13" s="277"/>
      <c r="E13" s="222">
        <v>4.95</v>
      </c>
      <c r="F13" s="223"/>
      <c r="G13" s="224"/>
      <c r="H13" s="225"/>
      <c r="I13" s="219"/>
      <c r="J13" s="226"/>
      <c r="K13" s="219"/>
      <c r="M13" s="220" t="s">
        <v>1296</v>
      </c>
      <c r="O13" s="208"/>
    </row>
    <row r="14" spans="1:80" ht="12.75">
      <c r="A14" s="209">
        <v>3</v>
      </c>
      <c r="B14" s="210" t="s">
        <v>631</v>
      </c>
      <c r="C14" s="211" t="s">
        <v>632</v>
      </c>
      <c r="D14" s="212" t="s">
        <v>626</v>
      </c>
      <c r="E14" s="213">
        <v>121.632</v>
      </c>
      <c r="F14" s="213">
        <v>0</v>
      </c>
      <c r="G14" s="214">
        <f>E14*F14</f>
        <v>0</v>
      </c>
      <c r="H14" s="215">
        <v>0</v>
      </c>
      <c r="I14" s="216">
        <f>E14*H14</f>
        <v>0</v>
      </c>
      <c r="J14" s="215">
        <v>0</v>
      </c>
      <c r="K14" s="216">
        <f>E14*J14</f>
        <v>0</v>
      </c>
      <c r="O14" s="208">
        <v>2</v>
      </c>
      <c r="AA14" s="181">
        <v>1</v>
      </c>
      <c r="AB14" s="181">
        <v>1</v>
      </c>
      <c r="AC14" s="181">
        <v>1</v>
      </c>
      <c r="AZ14" s="181">
        <v>1</v>
      </c>
      <c r="BA14" s="181">
        <f>IF(AZ14=1,G14,0)</f>
        <v>0</v>
      </c>
      <c r="BB14" s="181">
        <f>IF(AZ14=2,G14,0)</f>
        <v>0</v>
      </c>
      <c r="BC14" s="181">
        <f>IF(AZ14=3,G14,0)</f>
        <v>0</v>
      </c>
      <c r="BD14" s="181">
        <f>IF(AZ14=4,G14,0)</f>
        <v>0</v>
      </c>
      <c r="BE14" s="181">
        <f>IF(AZ14=5,G14,0)</f>
        <v>0</v>
      </c>
      <c r="CA14" s="208">
        <v>1</v>
      </c>
      <c r="CB14" s="208">
        <v>1</v>
      </c>
    </row>
    <row r="15" spans="1:15" ht="22.5">
      <c r="A15" s="217"/>
      <c r="B15" s="221"/>
      <c r="C15" s="276" t="s">
        <v>1294</v>
      </c>
      <c r="D15" s="277"/>
      <c r="E15" s="222">
        <v>60.816</v>
      </c>
      <c r="F15" s="223"/>
      <c r="G15" s="224"/>
      <c r="H15" s="225"/>
      <c r="I15" s="219"/>
      <c r="J15" s="226"/>
      <c r="K15" s="219"/>
      <c r="M15" s="220" t="s">
        <v>1294</v>
      </c>
      <c r="O15" s="208"/>
    </row>
    <row r="16" spans="1:15" ht="22.5">
      <c r="A16" s="217"/>
      <c r="B16" s="221"/>
      <c r="C16" s="276" t="s">
        <v>1295</v>
      </c>
      <c r="D16" s="277"/>
      <c r="E16" s="222">
        <v>55.866</v>
      </c>
      <c r="F16" s="223"/>
      <c r="G16" s="224"/>
      <c r="H16" s="225"/>
      <c r="I16" s="219"/>
      <c r="J16" s="226"/>
      <c r="K16" s="219"/>
      <c r="M16" s="220" t="s">
        <v>1295</v>
      </c>
      <c r="O16" s="208"/>
    </row>
    <row r="17" spans="1:15" ht="12.75">
      <c r="A17" s="217"/>
      <c r="B17" s="221"/>
      <c r="C17" s="276" t="s">
        <v>1296</v>
      </c>
      <c r="D17" s="277"/>
      <c r="E17" s="222">
        <v>4.95</v>
      </c>
      <c r="F17" s="223"/>
      <c r="G17" s="224"/>
      <c r="H17" s="225"/>
      <c r="I17" s="219"/>
      <c r="J17" s="226"/>
      <c r="K17" s="219"/>
      <c r="M17" s="220" t="s">
        <v>1296</v>
      </c>
      <c r="O17" s="208"/>
    </row>
    <row r="18" spans="1:80" ht="12.75">
      <c r="A18" s="209">
        <v>4</v>
      </c>
      <c r="B18" s="210" t="s">
        <v>633</v>
      </c>
      <c r="C18" s="211" t="s">
        <v>634</v>
      </c>
      <c r="D18" s="212" t="s">
        <v>1293</v>
      </c>
      <c r="E18" s="213">
        <v>121.632</v>
      </c>
      <c r="F18" s="213">
        <v>0</v>
      </c>
      <c r="G18" s="214">
        <f>E18*F18</f>
        <v>0</v>
      </c>
      <c r="H18" s="215">
        <v>0</v>
      </c>
      <c r="I18" s="216">
        <f>E18*H18</f>
        <v>0</v>
      </c>
      <c r="J18" s="215">
        <v>0</v>
      </c>
      <c r="K18" s="216">
        <f>E18*J18</f>
        <v>0</v>
      </c>
      <c r="O18" s="208">
        <v>2</v>
      </c>
      <c r="AA18" s="181">
        <v>1</v>
      </c>
      <c r="AB18" s="181">
        <v>1</v>
      </c>
      <c r="AC18" s="181">
        <v>1</v>
      </c>
      <c r="AZ18" s="181">
        <v>1</v>
      </c>
      <c r="BA18" s="181">
        <f>IF(AZ18=1,G18,0)</f>
        <v>0</v>
      </c>
      <c r="BB18" s="181">
        <f>IF(AZ18=2,G18,0)</f>
        <v>0</v>
      </c>
      <c r="BC18" s="181">
        <f>IF(AZ18=3,G18,0)</f>
        <v>0</v>
      </c>
      <c r="BD18" s="181">
        <f>IF(AZ18=4,G18,0)</f>
        <v>0</v>
      </c>
      <c r="BE18" s="181">
        <f>IF(AZ18=5,G18,0)</f>
        <v>0</v>
      </c>
      <c r="CA18" s="208">
        <v>1</v>
      </c>
      <c r="CB18" s="208">
        <v>1</v>
      </c>
    </row>
    <row r="19" spans="1:15" ht="22.5">
      <c r="A19" s="217"/>
      <c r="B19" s="221"/>
      <c r="C19" s="276" t="s">
        <v>1294</v>
      </c>
      <c r="D19" s="277"/>
      <c r="E19" s="222">
        <v>60.816</v>
      </c>
      <c r="F19" s="223"/>
      <c r="G19" s="224"/>
      <c r="H19" s="225"/>
      <c r="I19" s="219"/>
      <c r="J19" s="226"/>
      <c r="K19" s="219"/>
      <c r="M19" s="220" t="s">
        <v>1294</v>
      </c>
      <c r="O19" s="208"/>
    </row>
    <row r="20" spans="1:15" ht="22.5">
      <c r="A20" s="217"/>
      <c r="B20" s="221"/>
      <c r="C20" s="276" t="s">
        <v>1295</v>
      </c>
      <c r="D20" s="277"/>
      <c r="E20" s="222">
        <v>55.866</v>
      </c>
      <c r="F20" s="223"/>
      <c r="G20" s="224"/>
      <c r="H20" s="225"/>
      <c r="I20" s="219"/>
      <c r="J20" s="226"/>
      <c r="K20" s="219"/>
      <c r="M20" s="220" t="s">
        <v>1295</v>
      </c>
      <c r="O20" s="208"/>
    </row>
    <row r="21" spans="1:15" ht="12.75">
      <c r="A21" s="217"/>
      <c r="B21" s="221"/>
      <c r="C21" s="276" t="s">
        <v>1296</v>
      </c>
      <c r="D21" s="277"/>
      <c r="E21" s="222">
        <v>4.95</v>
      </c>
      <c r="F21" s="223"/>
      <c r="G21" s="224"/>
      <c r="H21" s="225"/>
      <c r="I21" s="219"/>
      <c r="J21" s="226"/>
      <c r="K21" s="219"/>
      <c r="M21" s="220" t="s">
        <v>1296</v>
      </c>
      <c r="O21" s="208"/>
    </row>
    <row r="22" spans="1:80" ht="12.75">
      <c r="A22" s="209">
        <v>5</v>
      </c>
      <c r="B22" s="210" t="s">
        <v>1297</v>
      </c>
      <c r="C22" s="211" t="s">
        <v>1298</v>
      </c>
      <c r="D22" s="212" t="s">
        <v>843</v>
      </c>
      <c r="E22" s="213">
        <v>194.608</v>
      </c>
      <c r="F22" s="213">
        <v>0</v>
      </c>
      <c r="G22" s="214">
        <f>E22*F22</f>
        <v>0</v>
      </c>
      <c r="H22" s="215">
        <v>0</v>
      </c>
      <c r="I22" s="216">
        <f>E22*H22</f>
        <v>0</v>
      </c>
      <c r="J22" s="215">
        <v>0</v>
      </c>
      <c r="K22" s="216">
        <f>E22*J22</f>
        <v>0</v>
      </c>
      <c r="O22" s="208">
        <v>2</v>
      </c>
      <c r="AA22" s="181">
        <v>1</v>
      </c>
      <c r="AB22" s="181">
        <v>1</v>
      </c>
      <c r="AC22" s="181">
        <v>1</v>
      </c>
      <c r="AZ22" s="181">
        <v>1</v>
      </c>
      <c r="BA22" s="181">
        <f>IF(AZ22=1,G22,0)</f>
        <v>0</v>
      </c>
      <c r="BB22" s="181">
        <f>IF(AZ22=2,G22,0)</f>
        <v>0</v>
      </c>
      <c r="BC22" s="181">
        <f>IF(AZ22=3,G22,0)</f>
        <v>0</v>
      </c>
      <c r="BD22" s="181">
        <f>IF(AZ22=4,G22,0)</f>
        <v>0</v>
      </c>
      <c r="BE22" s="181">
        <f>IF(AZ22=5,G22,0)</f>
        <v>0</v>
      </c>
      <c r="CA22" s="208">
        <v>1</v>
      </c>
      <c r="CB22" s="208">
        <v>1</v>
      </c>
    </row>
    <row r="23" spans="1:15" ht="12.75">
      <c r="A23" s="217"/>
      <c r="B23" s="221"/>
      <c r="C23" s="301" t="s">
        <v>807</v>
      </c>
      <c r="D23" s="277"/>
      <c r="E23" s="247">
        <v>0</v>
      </c>
      <c r="F23" s="223"/>
      <c r="G23" s="224"/>
      <c r="H23" s="225"/>
      <c r="I23" s="219"/>
      <c r="J23" s="226"/>
      <c r="K23" s="219"/>
      <c r="M23" s="220" t="s">
        <v>807</v>
      </c>
      <c r="O23" s="208"/>
    </row>
    <row r="24" spans="1:15" ht="22.5">
      <c r="A24" s="217"/>
      <c r="B24" s="221"/>
      <c r="C24" s="301" t="s">
        <v>1299</v>
      </c>
      <c r="D24" s="277"/>
      <c r="E24" s="247">
        <v>60.816</v>
      </c>
      <c r="F24" s="223"/>
      <c r="G24" s="224"/>
      <c r="H24" s="225"/>
      <c r="I24" s="219"/>
      <c r="J24" s="226"/>
      <c r="K24" s="219"/>
      <c r="M24" s="220" t="s">
        <v>1299</v>
      </c>
      <c r="O24" s="208"/>
    </row>
    <row r="25" spans="1:15" ht="33.75">
      <c r="A25" s="217"/>
      <c r="B25" s="221"/>
      <c r="C25" s="301" t="s">
        <v>1300</v>
      </c>
      <c r="D25" s="277"/>
      <c r="E25" s="247">
        <v>55.866</v>
      </c>
      <c r="F25" s="223"/>
      <c r="G25" s="224"/>
      <c r="H25" s="225"/>
      <c r="I25" s="219"/>
      <c r="J25" s="226"/>
      <c r="K25" s="219"/>
      <c r="M25" s="220" t="s">
        <v>1300</v>
      </c>
      <c r="O25" s="208"/>
    </row>
    <row r="26" spans="1:15" ht="12.75">
      <c r="A26" s="217"/>
      <c r="B26" s="221"/>
      <c r="C26" s="301" t="s">
        <v>1301</v>
      </c>
      <c r="D26" s="277"/>
      <c r="E26" s="247">
        <v>4.95</v>
      </c>
      <c r="F26" s="223"/>
      <c r="G26" s="224"/>
      <c r="H26" s="225"/>
      <c r="I26" s="219"/>
      <c r="J26" s="226"/>
      <c r="K26" s="219"/>
      <c r="M26" s="220" t="s">
        <v>1301</v>
      </c>
      <c r="O26" s="208"/>
    </row>
    <row r="27" spans="1:15" ht="12.75">
      <c r="A27" s="217"/>
      <c r="B27" s="221"/>
      <c r="C27" s="301" t="s">
        <v>809</v>
      </c>
      <c r="D27" s="277"/>
      <c r="E27" s="247">
        <v>121.632</v>
      </c>
      <c r="F27" s="223"/>
      <c r="G27" s="224"/>
      <c r="H27" s="225"/>
      <c r="I27" s="219"/>
      <c r="J27" s="226"/>
      <c r="K27" s="219"/>
      <c r="M27" s="220" t="s">
        <v>809</v>
      </c>
      <c r="O27" s="208"/>
    </row>
    <row r="28" spans="1:15" ht="12.75">
      <c r="A28" s="217"/>
      <c r="B28" s="221"/>
      <c r="C28" s="276" t="s">
        <v>1302</v>
      </c>
      <c r="D28" s="277"/>
      <c r="E28" s="222">
        <v>194.608</v>
      </c>
      <c r="F28" s="223"/>
      <c r="G28" s="224"/>
      <c r="H28" s="225"/>
      <c r="I28" s="219"/>
      <c r="J28" s="226"/>
      <c r="K28" s="219"/>
      <c r="M28" s="220" t="s">
        <v>1302</v>
      </c>
      <c r="O28" s="208"/>
    </row>
    <row r="29" spans="1:80" ht="12.75">
      <c r="A29" s="209">
        <v>6</v>
      </c>
      <c r="B29" s="210" t="s">
        <v>641</v>
      </c>
      <c r="C29" s="211" t="s">
        <v>642</v>
      </c>
      <c r="D29" s="212" t="s">
        <v>1303</v>
      </c>
      <c r="E29" s="213">
        <v>183.1</v>
      </c>
      <c r="F29" s="213">
        <v>0</v>
      </c>
      <c r="G29" s="214">
        <f>E29*F29</f>
        <v>0</v>
      </c>
      <c r="H29" s="215">
        <v>0</v>
      </c>
      <c r="I29" s="216">
        <f>E29*H29</f>
        <v>0</v>
      </c>
      <c r="J29" s="215">
        <v>0</v>
      </c>
      <c r="K29" s="216">
        <f>E29*J29</f>
        <v>0</v>
      </c>
      <c r="O29" s="208">
        <v>2</v>
      </c>
      <c r="AA29" s="181">
        <v>1</v>
      </c>
      <c r="AB29" s="181">
        <v>1</v>
      </c>
      <c r="AC29" s="181">
        <v>1</v>
      </c>
      <c r="AZ29" s="181">
        <v>1</v>
      </c>
      <c r="BA29" s="181">
        <f>IF(AZ29=1,G29,0)</f>
        <v>0</v>
      </c>
      <c r="BB29" s="181">
        <f>IF(AZ29=2,G29,0)</f>
        <v>0</v>
      </c>
      <c r="BC29" s="181">
        <f>IF(AZ29=3,G29,0)</f>
        <v>0</v>
      </c>
      <c r="BD29" s="181">
        <f>IF(AZ29=4,G29,0)</f>
        <v>0</v>
      </c>
      <c r="BE29" s="181">
        <f>IF(AZ29=5,G29,0)</f>
        <v>0</v>
      </c>
      <c r="CA29" s="208">
        <v>1</v>
      </c>
      <c r="CB29" s="208">
        <v>1</v>
      </c>
    </row>
    <row r="30" spans="1:15" ht="12.75">
      <c r="A30" s="217"/>
      <c r="B30" s="221"/>
      <c r="C30" s="276" t="s">
        <v>1304</v>
      </c>
      <c r="D30" s="277"/>
      <c r="E30" s="222">
        <v>183.1</v>
      </c>
      <c r="F30" s="223"/>
      <c r="G30" s="224"/>
      <c r="H30" s="225"/>
      <c r="I30" s="219"/>
      <c r="J30" s="226"/>
      <c r="K30" s="219"/>
      <c r="M30" s="220" t="s">
        <v>1304</v>
      </c>
      <c r="O30" s="208"/>
    </row>
    <row r="31" spans="1:80" ht="22.5">
      <c r="A31" s="209">
        <v>7</v>
      </c>
      <c r="B31" s="210" t="s">
        <v>1305</v>
      </c>
      <c r="C31" s="211" t="s">
        <v>1306</v>
      </c>
      <c r="D31" s="212" t="s">
        <v>622</v>
      </c>
      <c r="E31" s="213">
        <v>32.848</v>
      </c>
      <c r="F31" s="213">
        <v>0</v>
      </c>
      <c r="G31" s="214">
        <f>E31*F31</f>
        <v>0</v>
      </c>
      <c r="H31" s="215">
        <v>0</v>
      </c>
      <c r="I31" s="216">
        <f>E31*H31</f>
        <v>0</v>
      </c>
      <c r="J31" s="215">
        <v>0</v>
      </c>
      <c r="K31" s="216">
        <f>E31*J31</f>
        <v>0</v>
      </c>
      <c r="O31" s="208">
        <v>2</v>
      </c>
      <c r="AA31" s="181">
        <v>1</v>
      </c>
      <c r="AB31" s="181">
        <v>1</v>
      </c>
      <c r="AC31" s="181">
        <v>1</v>
      </c>
      <c r="AZ31" s="181">
        <v>1</v>
      </c>
      <c r="BA31" s="181">
        <f>IF(AZ31=1,G31,0)</f>
        <v>0</v>
      </c>
      <c r="BB31" s="181">
        <f>IF(AZ31=2,G31,0)</f>
        <v>0</v>
      </c>
      <c r="BC31" s="181">
        <f>IF(AZ31=3,G31,0)</f>
        <v>0</v>
      </c>
      <c r="BD31" s="181">
        <f>IF(AZ31=4,G31,0)</f>
        <v>0</v>
      </c>
      <c r="BE31" s="181">
        <f>IF(AZ31=5,G31,0)</f>
        <v>0</v>
      </c>
      <c r="CA31" s="208">
        <v>1</v>
      </c>
      <c r="CB31" s="208">
        <v>1</v>
      </c>
    </row>
    <row r="32" spans="1:15" ht="12.75">
      <c r="A32" s="217"/>
      <c r="B32" s="221"/>
      <c r="C32" s="276" t="s">
        <v>1307</v>
      </c>
      <c r="D32" s="277"/>
      <c r="E32" s="222">
        <v>32.848</v>
      </c>
      <c r="F32" s="223"/>
      <c r="G32" s="224"/>
      <c r="H32" s="225"/>
      <c r="I32" s="219"/>
      <c r="J32" s="226"/>
      <c r="K32" s="219"/>
      <c r="M32" s="220" t="s">
        <v>1307</v>
      </c>
      <c r="O32" s="208"/>
    </row>
    <row r="33" spans="1:80" ht="12.75">
      <c r="A33" s="209">
        <v>8</v>
      </c>
      <c r="B33" s="210" t="s">
        <v>645</v>
      </c>
      <c r="C33" s="211" t="s">
        <v>646</v>
      </c>
      <c r="D33" s="212" t="s">
        <v>647</v>
      </c>
      <c r="E33" s="213">
        <v>54.8235</v>
      </c>
      <c r="F33" s="213">
        <v>0</v>
      </c>
      <c r="G33" s="214">
        <f>E33*F33</f>
        <v>0</v>
      </c>
      <c r="H33" s="215">
        <v>0</v>
      </c>
      <c r="I33" s="216">
        <f>E33*H33</f>
        <v>0</v>
      </c>
      <c r="J33" s="215"/>
      <c r="K33" s="216">
        <f>E33*J33</f>
        <v>0</v>
      </c>
      <c r="O33" s="208">
        <v>2</v>
      </c>
      <c r="AA33" s="181">
        <v>12</v>
      </c>
      <c r="AB33" s="181">
        <v>0</v>
      </c>
      <c r="AC33" s="181">
        <v>8</v>
      </c>
      <c r="AZ33" s="181">
        <v>1</v>
      </c>
      <c r="BA33" s="181">
        <f>IF(AZ33=1,G33,0)</f>
        <v>0</v>
      </c>
      <c r="BB33" s="181">
        <f>IF(AZ33=2,G33,0)</f>
        <v>0</v>
      </c>
      <c r="BC33" s="181">
        <f>IF(AZ33=3,G33,0)</f>
        <v>0</v>
      </c>
      <c r="BD33" s="181">
        <f>IF(AZ33=4,G33,0)</f>
        <v>0</v>
      </c>
      <c r="BE33" s="181">
        <f>IF(AZ33=5,G33,0)</f>
        <v>0</v>
      </c>
      <c r="CA33" s="208">
        <v>12</v>
      </c>
      <c r="CB33" s="208">
        <v>0</v>
      </c>
    </row>
    <row r="34" spans="1:15" ht="12.75">
      <c r="A34" s="217"/>
      <c r="B34" s="221"/>
      <c r="C34" s="301" t="s">
        <v>807</v>
      </c>
      <c r="D34" s="277"/>
      <c r="E34" s="247">
        <v>0</v>
      </c>
      <c r="F34" s="223"/>
      <c r="G34" s="224"/>
      <c r="H34" s="225"/>
      <c r="I34" s="219"/>
      <c r="J34" s="226"/>
      <c r="K34" s="219"/>
      <c r="M34" s="220" t="s">
        <v>807</v>
      </c>
      <c r="O34" s="208"/>
    </row>
    <row r="35" spans="1:15" ht="22.5">
      <c r="A35" s="217"/>
      <c r="B35" s="221"/>
      <c r="C35" s="301" t="s">
        <v>1299</v>
      </c>
      <c r="D35" s="277"/>
      <c r="E35" s="247">
        <v>60.816</v>
      </c>
      <c r="F35" s="223"/>
      <c r="G35" s="224"/>
      <c r="H35" s="225"/>
      <c r="I35" s="219"/>
      <c r="J35" s="226"/>
      <c r="K35" s="219"/>
      <c r="M35" s="220" t="s">
        <v>1299</v>
      </c>
      <c r="O35" s="208"/>
    </row>
    <row r="36" spans="1:15" ht="33.75">
      <c r="A36" s="217"/>
      <c r="B36" s="221"/>
      <c r="C36" s="301" t="s">
        <v>1300</v>
      </c>
      <c r="D36" s="277"/>
      <c r="E36" s="247">
        <v>55.866</v>
      </c>
      <c r="F36" s="223"/>
      <c r="G36" s="224"/>
      <c r="H36" s="225"/>
      <c r="I36" s="219"/>
      <c r="J36" s="226"/>
      <c r="K36" s="219"/>
      <c r="M36" s="220" t="s">
        <v>1300</v>
      </c>
      <c r="O36" s="208"/>
    </row>
    <row r="37" spans="1:15" ht="12.75">
      <c r="A37" s="217"/>
      <c r="B37" s="221"/>
      <c r="C37" s="301" t="s">
        <v>1301</v>
      </c>
      <c r="D37" s="277"/>
      <c r="E37" s="247">
        <v>4.95</v>
      </c>
      <c r="F37" s="223"/>
      <c r="G37" s="224"/>
      <c r="H37" s="225"/>
      <c r="I37" s="219"/>
      <c r="J37" s="226"/>
      <c r="K37" s="219"/>
      <c r="M37" s="220" t="s">
        <v>1301</v>
      </c>
      <c r="O37" s="208"/>
    </row>
    <row r="38" spans="1:15" ht="12.75">
      <c r="A38" s="217"/>
      <c r="B38" s="221"/>
      <c r="C38" s="301" t="s">
        <v>809</v>
      </c>
      <c r="D38" s="277"/>
      <c r="E38" s="247">
        <v>121.632</v>
      </c>
      <c r="F38" s="223"/>
      <c r="G38" s="224"/>
      <c r="H38" s="225"/>
      <c r="I38" s="219"/>
      <c r="J38" s="226"/>
      <c r="K38" s="219"/>
      <c r="M38" s="220" t="s">
        <v>809</v>
      </c>
      <c r="O38" s="208"/>
    </row>
    <row r="39" spans="1:15" ht="12.75">
      <c r="A39" s="217"/>
      <c r="B39" s="221"/>
      <c r="C39" s="276" t="s">
        <v>1308</v>
      </c>
      <c r="D39" s="277"/>
      <c r="E39" s="222">
        <v>54.8235</v>
      </c>
      <c r="F39" s="223"/>
      <c r="G39" s="224"/>
      <c r="H39" s="225"/>
      <c r="I39" s="219"/>
      <c r="J39" s="226"/>
      <c r="K39" s="219"/>
      <c r="M39" s="220" t="s">
        <v>1308</v>
      </c>
      <c r="O39" s="208"/>
    </row>
    <row r="40" spans="1:80" ht="12.75">
      <c r="A40" s="209">
        <v>9</v>
      </c>
      <c r="B40" s="210" t="s">
        <v>649</v>
      </c>
      <c r="C40" s="211" t="s">
        <v>650</v>
      </c>
      <c r="D40" s="212" t="s">
        <v>647</v>
      </c>
      <c r="E40" s="213">
        <v>164.4705</v>
      </c>
      <c r="F40" s="213">
        <v>0</v>
      </c>
      <c r="G40" s="214">
        <f>E40*F40</f>
        <v>0</v>
      </c>
      <c r="H40" s="215">
        <v>0</v>
      </c>
      <c r="I40" s="216">
        <f>E40*H40</f>
        <v>0</v>
      </c>
      <c r="J40" s="215"/>
      <c r="K40" s="216">
        <f>E40*J40</f>
        <v>0</v>
      </c>
      <c r="O40" s="208">
        <v>2</v>
      </c>
      <c r="AA40" s="181">
        <v>12</v>
      </c>
      <c r="AB40" s="181">
        <v>0</v>
      </c>
      <c r="AC40" s="181">
        <v>9</v>
      </c>
      <c r="AZ40" s="181">
        <v>1</v>
      </c>
      <c r="BA40" s="181">
        <f>IF(AZ40=1,G40,0)</f>
        <v>0</v>
      </c>
      <c r="BB40" s="181">
        <f>IF(AZ40=2,G40,0)</f>
        <v>0</v>
      </c>
      <c r="BC40" s="181">
        <f>IF(AZ40=3,G40,0)</f>
        <v>0</v>
      </c>
      <c r="BD40" s="181">
        <f>IF(AZ40=4,G40,0)</f>
        <v>0</v>
      </c>
      <c r="BE40" s="181">
        <f>IF(AZ40=5,G40,0)</f>
        <v>0</v>
      </c>
      <c r="CA40" s="208">
        <v>12</v>
      </c>
      <c r="CB40" s="208">
        <v>0</v>
      </c>
    </row>
    <row r="41" spans="1:15" ht="12.75">
      <c r="A41" s="217"/>
      <c r="B41" s="221"/>
      <c r="C41" s="301" t="s">
        <v>807</v>
      </c>
      <c r="D41" s="277"/>
      <c r="E41" s="247">
        <v>0</v>
      </c>
      <c r="F41" s="223"/>
      <c r="G41" s="224"/>
      <c r="H41" s="225"/>
      <c r="I41" s="219"/>
      <c r="J41" s="226"/>
      <c r="K41" s="219"/>
      <c r="M41" s="220" t="s">
        <v>807</v>
      </c>
      <c r="O41" s="208"/>
    </row>
    <row r="42" spans="1:15" ht="22.5">
      <c r="A42" s="217"/>
      <c r="B42" s="221"/>
      <c r="C42" s="301" t="s">
        <v>1299</v>
      </c>
      <c r="D42" s="277"/>
      <c r="E42" s="247">
        <v>60.816</v>
      </c>
      <c r="F42" s="223"/>
      <c r="G42" s="224"/>
      <c r="H42" s="225"/>
      <c r="I42" s="219"/>
      <c r="J42" s="226"/>
      <c r="K42" s="219"/>
      <c r="M42" s="220" t="s">
        <v>1299</v>
      </c>
      <c r="O42" s="208"/>
    </row>
    <row r="43" spans="1:15" ht="33.75">
      <c r="A43" s="217"/>
      <c r="B43" s="221"/>
      <c r="C43" s="301" t="s">
        <v>1300</v>
      </c>
      <c r="D43" s="277"/>
      <c r="E43" s="247">
        <v>55.866</v>
      </c>
      <c r="F43" s="223"/>
      <c r="G43" s="224"/>
      <c r="H43" s="225"/>
      <c r="I43" s="219"/>
      <c r="J43" s="226"/>
      <c r="K43" s="219"/>
      <c r="M43" s="220" t="s">
        <v>1300</v>
      </c>
      <c r="O43" s="208"/>
    </row>
    <row r="44" spans="1:15" ht="12.75">
      <c r="A44" s="217"/>
      <c r="B44" s="221"/>
      <c r="C44" s="301" t="s">
        <v>1301</v>
      </c>
      <c r="D44" s="277"/>
      <c r="E44" s="247">
        <v>4.95</v>
      </c>
      <c r="F44" s="223"/>
      <c r="G44" s="224"/>
      <c r="H44" s="225"/>
      <c r="I44" s="219"/>
      <c r="J44" s="226"/>
      <c r="K44" s="219"/>
      <c r="M44" s="220" t="s">
        <v>1301</v>
      </c>
      <c r="O44" s="208"/>
    </row>
    <row r="45" spans="1:15" ht="12.75">
      <c r="A45" s="217"/>
      <c r="B45" s="221"/>
      <c r="C45" s="301" t="s">
        <v>809</v>
      </c>
      <c r="D45" s="277"/>
      <c r="E45" s="247">
        <v>121.632</v>
      </c>
      <c r="F45" s="223"/>
      <c r="G45" s="224"/>
      <c r="H45" s="225"/>
      <c r="I45" s="219"/>
      <c r="J45" s="226"/>
      <c r="K45" s="219"/>
      <c r="M45" s="220" t="s">
        <v>809</v>
      </c>
      <c r="O45" s="208"/>
    </row>
    <row r="46" spans="1:15" ht="12.75">
      <c r="A46" s="217"/>
      <c r="B46" s="221"/>
      <c r="C46" s="276" t="s">
        <v>1309</v>
      </c>
      <c r="D46" s="277"/>
      <c r="E46" s="222">
        <v>164.4705</v>
      </c>
      <c r="F46" s="223"/>
      <c r="G46" s="224"/>
      <c r="H46" s="225"/>
      <c r="I46" s="219"/>
      <c r="J46" s="226"/>
      <c r="K46" s="219"/>
      <c r="M46" s="220" t="s">
        <v>1309</v>
      </c>
      <c r="O46" s="208"/>
    </row>
    <row r="47" spans="1:80" ht="12.75">
      <c r="A47" s="209">
        <v>10</v>
      </c>
      <c r="B47" s="210" t="s">
        <v>655</v>
      </c>
      <c r="C47" s="211" t="s">
        <v>656</v>
      </c>
      <c r="D47" s="212" t="s">
        <v>1084</v>
      </c>
      <c r="E47" s="213">
        <v>384.51</v>
      </c>
      <c r="F47" s="213">
        <v>0</v>
      </c>
      <c r="G47" s="214">
        <f>E47*F47</f>
        <v>0</v>
      </c>
      <c r="H47" s="215">
        <v>0</v>
      </c>
      <c r="I47" s="216">
        <f>E47*H47</f>
        <v>0</v>
      </c>
      <c r="J47" s="215"/>
      <c r="K47" s="216">
        <f>E47*J47</f>
        <v>0</v>
      </c>
      <c r="O47" s="208">
        <v>2</v>
      </c>
      <c r="AA47" s="181">
        <v>12</v>
      </c>
      <c r="AB47" s="181">
        <v>0</v>
      </c>
      <c r="AC47" s="181">
        <v>10</v>
      </c>
      <c r="AZ47" s="181">
        <v>1</v>
      </c>
      <c r="BA47" s="181">
        <f>IF(AZ47=1,G47,0)</f>
        <v>0</v>
      </c>
      <c r="BB47" s="181">
        <f>IF(AZ47=2,G47,0)</f>
        <v>0</v>
      </c>
      <c r="BC47" s="181">
        <f>IF(AZ47=3,G47,0)</f>
        <v>0</v>
      </c>
      <c r="BD47" s="181">
        <f>IF(AZ47=4,G47,0)</f>
        <v>0</v>
      </c>
      <c r="BE47" s="181">
        <f>IF(AZ47=5,G47,0)</f>
        <v>0</v>
      </c>
      <c r="CA47" s="208">
        <v>12</v>
      </c>
      <c r="CB47" s="208">
        <v>0</v>
      </c>
    </row>
    <row r="48" spans="1:15" ht="12.75">
      <c r="A48" s="217"/>
      <c r="B48" s="221"/>
      <c r="C48" s="276" t="s">
        <v>1310</v>
      </c>
      <c r="D48" s="277"/>
      <c r="E48" s="222">
        <v>384.51</v>
      </c>
      <c r="F48" s="223"/>
      <c r="G48" s="224"/>
      <c r="H48" s="225"/>
      <c r="I48" s="219"/>
      <c r="J48" s="226"/>
      <c r="K48" s="219"/>
      <c r="M48" s="220" t="s">
        <v>1310</v>
      </c>
      <c r="O48" s="208"/>
    </row>
    <row r="49" spans="1:57" ht="12.75">
      <c r="A49" s="227"/>
      <c r="B49" s="228" t="s">
        <v>590</v>
      </c>
      <c r="C49" s="229" t="s">
        <v>619</v>
      </c>
      <c r="D49" s="230"/>
      <c r="E49" s="231"/>
      <c r="F49" s="232"/>
      <c r="G49" s="233">
        <f>SUM(G7:G48)</f>
        <v>0</v>
      </c>
      <c r="H49" s="234"/>
      <c r="I49" s="235">
        <f>SUM(I7:I48)</f>
        <v>0</v>
      </c>
      <c r="J49" s="234"/>
      <c r="K49" s="235">
        <f>SUM(K7:K48)</f>
        <v>0</v>
      </c>
      <c r="O49" s="208">
        <v>4</v>
      </c>
      <c r="BA49" s="236">
        <f>SUM(BA7:BA48)</f>
        <v>0</v>
      </c>
      <c r="BB49" s="236">
        <f>SUM(BB7:BB48)</f>
        <v>0</v>
      </c>
      <c r="BC49" s="236">
        <f>SUM(BC7:BC48)</f>
        <v>0</v>
      </c>
      <c r="BD49" s="236">
        <f>SUM(BD7:BD48)</f>
        <v>0</v>
      </c>
      <c r="BE49" s="236">
        <f>SUM(BE7:BE48)</f>
        <v>0</v>
      </c>
    </row>
    <row r="50" spans="1:15" ht="12.75">
      <c r="A50" s="198" t="s">
        <v>586</v>
      </c>
      <c r="B50" s="199" t="s">
        <v>659</v>
      </c>
      <c r="C50" s="200" t="s">
        <v>660</v>
      </c>
      <c r="D50" s="201"/>
      <c r="E50" s="202"/>
      <c r="F50" s="202"/>
      <c r="G50" s="203"/>
      <c r="H50" s="204"/>
      <c r="I50" s="205"/>
      <c r="J50" s="206"/>
      <c r="K50" s="207"/>
      <c r="O50" s="208">
        <v>1</v>
      </c>
    </row>
    <row r="51" spans="1:80" ht="12.75">
      <c r="A51" s="209">
        <v>11</v>
      </c>
      <c r="B51" s="210" t="s">
        <v>662</v>
      </c>
      <c r="C51" s="211" t="s">
        <v>663</v>
      </c>
      <c r="D51" s="212" t="s">
        <v>643</v>
      </c>
      <c r="E51" s="213">
        <v>222.72</v>
      </c>
      <c r="F51" s="213">
        <v>0</v>
      </c>
      <c r="G51" s="214">
        <f>E51*F51</f>
        <v>0</v>
      </c>
      <c r="H51" s="215">
        <v>0</v>
      </c>
      <c r="I51" s="216">
        <f>E51*H51</f>
        <v>0</v>
      </c>
      <c r="J51" s="215">
        <v>0</v>
      </c>
      <c r="K51" s="216">
        <f>E51*J51</f>
        <v>0</v>
      </c>
      <c r="O51" s="208">
        <v>2</v>
      </c>
      <c r="AA51" s="181">
        <v>1</v>
      </c>
      <c r="AB51" s="181">
        <v>1</v>
      </c>
      <c r="AC51" s="181">
        <v>1</v>
      </c>
      <c r="AZ51" s="181">
        <v>1</v>
      </c>
      <c r="BA51" s="181">
        <f>IF(AZ51=1,G51,0)</f>
        <v>0</v>
      </c>
      <c r="BB51" s="181">
        <f>IF(AZ51=2,G51,0)</f>
        <v>0</v>
      </c>
      <c r="BC51" s="181">
        <f>IF(AZ51=3,G51,0)</f>
        <v>0</v>
      </c>
      <c r="BD51" s="181">
        <f>IF(AZ51=4,G51,0)</f>
        <v>0</v>
      </c>
      <c r="BE51" s="181">
        <f>IF(AZ51=5,G51,0)</f>
        <v>0</v>
      </c>
      <c r="CA51" s="208">
        <v>1</v>
      </c>
      <c r="CB51" s="208">
        <v>1</v>
      </c>
    </row>
    <row r="52" spans="1:15" ht="22.5">
      <c r="A52" s="217"/>
      <c r="B52" s="221"/>
      <c r="C52" s="276" t="s">
        <v>1311</v>
      </c>
      <c r="D52" s="277"/>
      <c r="E52" s="222">
        <v>101.36</v>
      </c>
      <c r="F52" s="223"/>
      <c r="G52" s="224"/>
      <c r="H52" s="225"/>
      <c r="I52" s="219"/>
      <c r="J52" s="226"/>
      <c r="K52" s="219"/>
      <c r="M52" s="220" t="s">
        <v>1311</v>
      </c>
      <c r="O52" s="208"/>
    </row>
    <row r="53" spans="1:15" ht="22.5">
      <c r="A53" s="217"/>
      <c r="B53" s="221"/>
      <c r="C53" s="276" t="s">
        <v>1312</v>
      </c>
      <c r="D53" s="277"/>
      <c r="E53" s="222">
        <v>93.11</v>
      </c>
      <c r="F53" s="223"/>
      <c r="G53" s="224"/>
      <c r="H53" s="225"/>
      <c r="I53" s="219"/>
      <c r="J53" s="226"/>
      <c r="K53" s="219"/>
      <c r="M53" s="220" t="s">
        <v>1312</v>
      </c>
      <c r="O53" s="208"/>
    </row>
    <row r="54" spans="1:15" ht="12.75">
      <c r="A54" s="217"/>
      <c r="B54" s="221"/>
      <c r="C54" s="276" t="s">
        <v>1313</v>
      </c>
      <c r="D54" s="277"/>
      <c r="E54" s="222">
        <v>28.25</v>
      </c>
      <c r="F54" s="223"/>
      <c r="G54" s="224"/>
      <c r="H54" s="225"/>
      <c r="I54" s="219"/>
      <c r="J54" s="226"/>
      <c r="K54" s="219"/>
      <c r="M54" s="220" t="s">
        <v>1313</v>
      </c>
      <c r="O54" s="208"/>
    </row>
    <row r="55" spans="1:80" ht="12.75">
      <c r="A55" s="209">
        <v>12</v>
      </c>
      <c r="B55" s="210" t="s">
        <v>665</v>
      </c>
      <c r="C55" s="211" t="s">
        <v>666</v>
      </c>
      <c r="D55" s="212" t="s">
        <v>622</v>
      </c>
      <c r="E55" s="213">
        <v>89.088</v>
      </c>
      <c r="F55" s="213">
        <v>0</v>
      </c>
      <c r="G55" s="214">
        <f>E55*F55</f>
        <v>0</v>
      </c>
      <c r="H55" s="215">
        <v>0</v>
      </c>
      <c r="I55" s="216">
        <f>E55*H55</f>
        <v>0</v>
      </c>
      <c r="J55" s="215">
        <v>0</v>
      </c>
      <c r="K55" s="216">
        <f>E55*J55</f>
        <v>0</v>
      </c>
      <c r="O55" s="208">
        <v>2</v>
      </c>
      <c r="AA55" s="181">
        <v>1</v>
      </c>
      <c r="AB55" s="181">
        <v>1</v>
      </c>
      <c r="AC55" s="181">
        <v>1</v>
      </c>
      <c r="AZ55" s="181">
        <v>1</v>
      </c>
      <c r="BA55" s="181">
        <f>IF(AZ55=1,G55,0)</f>
        <v>0</v>
      </c>
      <c r="BB55" s="181">
        <f>IF(AZ55=2,G55,0)</f>
        <v>0</v>
      </c>
      <c r="BC55" s="181">
        <f>IF(AZ55=3,G55,0)</f>
        <v>0</v>
      </c>
      <c r="BD55" s="181">
        <f>IF(AZ55=4,G55,0)</f>
        <v>0</v>
      </c>
      <c r="BE55" s="181">
        <f>IF(AZ55=5,G55,0)</f>
        <v>0</v>
      </c>
      <c r="CA55" s="208">
        <v>1</v>
      </c>
      <c r="CB55" s="208">
        <v>1</v>
      </c>
    </row>
    <row r="56" spans="1:15" ht="22.5">
      <c r="A56" s="217"/>
      <c r="B56" s="221"/>
      <c r="C56" s="276" t="s">
        <v>1314</v>
      </c>
      <c r="D56" s="277"/>
      <c r="E56" s="222">
        <v>40.544</v>
      </c>
      <c r="F56" s="223"/>
      <c r="G56" s="224"/>
      <c r="H56" s="225"/>
      <c r="I56" s="219"/>
      <c r="J56" s="226"/>
      <c r="K56" s="219"/>
      <c r="M56" s="220" t="s">
        <v>1314</v>
      </c>
      <c r="O56" s="208"/>
    </row>
    <row r="57" spans="1:15" ht="22.5">
      <c r="A57" s="217"/>
      <c r="B57" s="221"/>
      <c r="C57" s="276" t="s">
        <v>1315</v>
      </c>
      <c r="D57" s="277"/>
      <c r="E57" s="222">
        <v>37.244</v>
      </c>
      <c r="F57" s="223"/>
      <c r="G57" s="224"/>
      <c r="H57" s="225"/>
      <c r="I57" s="219"/>
      <c r="J57" s="226"/>
      <c r="K57" s="219"/>
      <c r="M57" s="220" t="s">
        <v>1315</v>
      </c>
      <c r="O57" s="208"/>
    </row>
    <row r="58" spans="1:15" ht="12.75">
      <c r="A58" s="217"/>
      <c r="B58" s="221"/>
      <c r="C58" s="276" t="s">
        <v>1316</v>
      </c>
      <c r="D58" s="277"/>
      <c r="E58" s="222">
        <v>11.3</v>
      </c>
      <c r="F58" s="223"/>
      <c r="G58" s="224"/>
      <c r="H58" s="225"/>
      <c r="I58" s="219"/>
      <c r="J58" s="226"/>
      <c r="K58" s="219"/>
      <c r="M58" s="220" t="s">
        <v>1316</v>
      </c>
      <c r="O58" s="208"/>
    </row>
    <row r="59" spans="1:80" ht="12.75">
      <c r="A59" s="209">
        <v>13</v>
      </c>
      <c r="B59" s="210" t="s">
        <v>679</v>
      </c>
      <c r="C59" s="211" t="s">
        <v>680</v>
      </c>
      <c r="D59" s="212" t="s">
        <v>622</v>
      </c>
      <c r="E59" s="213">
        <v>97.9968</v>
      </c>
      <c r="F59" s="213">
        <v>0</v>
      </c>
      <c r="G59" s="214">
        <f>E59*F59</f>
        <v>0</v>
      </c>
      <c r="H59" s="215">
        <v>0</v>
      </c>
      <c r="I59" s="216">
        <f>E59*H59</f>
        <v>0</v>
      </c>
      <c r="J59" s="215">
        <v>0</v>
      </c>
      <c r="K59" s="216">
        <f>E59*J59</f>
        <v>0</v>
      </c>
      <c r="O59" s="208">
        <v>2</v>
      </c>
      <c r="AA59" s="181">
        <v>1</v>
      </c>
      <c r="AB59" s="181">
        <v>1</v>
      </c>
      <c r="AC59" s="181">
        <v>1</v>
      </c>
      <c r="AZ59" s="181">
        <v>1</v>
      </c>
      <c r="BA59" s="181">
        <f>IF(AZ59=1,G59,0)</f>
        <v>0</v>
      </c>
      <c r="BB59" s="181">
        <f>IF(AZ59=2,G59,0)</f>
        <v>0</v>
      </c>
      <c r="BC59" s="181">
        <f>IF(AZ59=3,G59,0)</f>
        <v>0</v>
      </c>
      <c r="BD59" s="181">
        <f>IF(AZ59=4,G59,0)</f>
        <v>0</v>
      </c>
      <c r="BE59" s="181">
        <f>IF(AZ59=5,G59,0)</f>
        <v>0</v>
      </c>
      <c r="CA59" s="208">
        <v>1</v>
      </c>
      <c r="CB59" s="208">
        <v>1</v>
      </c>
    </row>
    <row r="60" spans="1:15" ht="22.5">
      <c r="A60" s="217"/>
      <c r="B60" s="221"/>
      <c r="C60" s="276" t="s">
        <v>1317</v>
      </c>
      <c r="D60" s="277"/>
      <c r="E60" s="222">
        <v>44.5984</v>
      </c>
      <c r="F60" s="223"/>
      <c r="G60" s="224"/>
      <c r="H60" s="225"/>
      <c r="I60" s="219"/>
      <c r="J60" s="226"/>
      <c r="K60" s="219"/>
      <c r="M60" s="220" t="s">
        <v>1317</v>
      </c>
      <c r="O60" s="208"/>
    </row>
    <row r="61" spans="1:15" ht="22.5">
      <c r="A61" s="217"/>
      <c r="B61" s="221"/>
      <c r="C61" s="276" t="s">
        <v>1318</v>
      </c>
      <c r="D61" s="277"/>
      <c r="E61" s="222">
        <v>40.9684</v>
      </c>
      <c r="F61" s="223"/>
      <c r="G61" s="224"/>
      <c r="H61" s="225"/>
      <c r="I61" s="219"/>
      <c r="J61" s="226"/>
      <c r="K61" s="219"/>
      <c r="M61" s="220" t="s">
        <v>1318</v>
      </c>
      <c r="O61" s="208"/>
    </row>
    <row r="62" spans="1:15" ht="12.75">
      <c r="A62" s="217"/>
      <c r="B62" s="221"/>
      <c r="C62" s="276" t="s">
        <v>1319</v>
      </c>
      <c r="D62" s="277"/>
      <c r="E62" s="222">
        <v>12.43</v>
      </c>
      <c r="F62" s="223"/>
      <c r="G62" s="224"/>
      <c r="H62" s="225"/>
      <c r="I62" s="219"/>
      <c r="J62" s="226"/>
      <c r="K62" s="219"/>
      <c r="M62" s="220" t="s">
        <v>1319</v>
      </c>
      <c r="O62" s="208"/>
    </row>
    <row r="63" spans="1:57" ht="12.75">
      <c r="A63" s="227"/>
      <c r="B63" s="228" t="s">
        <v>590</v>
      </c>
      <c r="C63" s="229" t="s">
        <v>661</v>
      </c>
      <c r="D63" s="230"/>
      <c r="E63" s="231"/>
      <c r="F63" s="232"/>
      <c r="G63" s="233">
        <f>SUM(G50:G62)</f>
        <v>0</v>
      </c>
      <c r="H63" s="234"/>
      <c r="I63" s="235">
        <f>SUM(I50:I62)</f>
        <v>0</v>
      </c>
      <c r="J63" s="234"/>
      <c r="K63" s="235">
        <f>SUM(K50:K62)</f>
        <v>0</v>
      </c>
      <c r="O63" s="208">
        <v>4</v>
      </c>
      <c r="BA63" s="236">
        <f>SUM(BA50:BA62)</f>
        <v>0</v>
      </c>
      <c r="BB63" s="236">
        <f>SUM(BB50:BB62)</f>
        <v>0</v>
      </c>
      <c r="BC63" s="236">
        <f>SUM(BC50:BC62)</f>
        <v>0</v>
      </c>
      <c r="BD63" s="236">
        <f>SUM(BD50:BD62)</f>
        <v>0</v>
      </c>
      <c r="BE63" s="236">
        <f>SUM(BE50:BE62)</f>
        <v>0</v>
      </c>
    </row>
    <row r="64" spans="1:15" ht="12.75">
      <c r="A64" s="198" t="s">
        <v>586</v>
      </c>
      <c r="B64" s="199" t="s">
        <v>682</v>
      </c>
      <c r="C64" s="200" t="s">
        <v>683</v>
      </c>
      <c r="D64" s="201"/>
      <c r="E64" s="202"/>
      <c r="F64" s="202"/>
      <c r="G64" s="203"/>
      <c r="H64" s="204"/>
      <c r="I64" s="205"/>
      <c r="J64" s="206"/>
      <c r="K64" s="207"/>
      <c r="O64" s="208">
        <v>1</v>
      </c>
    </row>
    <row r="65" spans="1:80" ht="12.75">
      <c r="A65" s="209">
        <v>14</v>
      </c>
      <c r="B65" s="210" t="s">
        <v>1320</v>
      </c>
      <c r="C65" s="211" t="s">
        <v>1321</v>
      </c>
      <c r="D65" s="212" t="s">
        <v>1322</v>
      </c>
      <c r="E65" s="213">
        <v>12.66</v>
      </c>
      <c r="F65" s="213">
        <v>0</v>
      </c>
      <c r="G65" s="214">
        <f>E65*F65</f>
        <v>0</v>
      </c>
      <c r="H65" s="215">
        <v>0</v>
      </c>
      <c r="I65" s="216">
        <f>E65*H65</f>
        <v>0</v>
      </c>
      <c r="J65" s="215">
        <v>0</v>
      </c>
      <c r="K65" s="216">
        <f>E65*J65</f>
        <v>0</v>
      </c>
      <c r="O65" s="208">
        <v>2</v>
      </c>
      <c r="AA65" s="181">
        <v>1</v>
      </c>
      <c r="AB65" s="181">
        <v>1</v>
      </c>
      <c r="AC65" s="181">
        <v>1</v>
      </c>
      <c r="AZ65" s="181">
        <v>1</v>
      </c>
      <c r="BA65" s="181">
        <f>IF(AZ65=1,G65,0)</f>
        <v>0</v>
      </c>
      <c r="BB65" s="181">
        <f>IF(AZ65=2,G65,0)</f>
        <v>0</v>
      </c>
      <c r="BC65" s="181">
        <f>IF(AZ65=3,G65,0)</f>
        <v>0</v>
      </c>
      <c r="BD65" s="181">
        <f>IF(AZ65=4,G65,0)</f>
        <v>0</v>
      </c>
      <c r="BE65" s="181">
        <f>IF(AZ65=5,G65,0)</f>
        <v>0</v>
      </c>
      <c r="CA65" s="208">
        <v>1</v>
      </c>
      <c r="CB65" s="208">
        <v>1</v>
      </c>
    </row>
    <row r="66" spans="1:15" ht="12.75">
      <c r="A66" s="217"/>
      <c r="B66" s="221"/>
      <c r="C66" s="276" t="s">
        <v>1323</v>
      </c>
      <c r="D66" s="277"/>
      <c r="E66" s="222">
        <v>7.8</v>
      </c>
      <c r="F66" s="223"/>
      <c r="G66" s="224"/>
      <c r="H66" s="225"/>
      <c r="I66" s="219"/>
      <c r="J66" s="226"/>
      <c r="K66" s="219"/>
      <c r="M66" s="220" t="s">
        <v>1323</v>
      </c>
      <c r="O66" s="208"/>
    </row>
    <row r="67" spans="1:15" ht="12.75">
      <c r="A67" s="217"/>
      <c r="B67" s="221"/>
      <c r="C67" s="276" t="s">
        <v>1324</v>
      </c>
      <c r="D67" s="277"/>
      <c r="E67" s="222">
        <v>4.86</v>
      </c>
      <c r="F67" s="223"/>
      <c r="G67" s="224"/>
      <c r="H67" s="225"/>
      <c r="I67" s="219"/>
      <c r="J67" s="226"/>
      <c r="K67" s="219"/>
      <c r="M67" s="220" t="s">
        <v>1324</v>
      </c>
      <c r="O67" s="208"/>
    </row>
    <row r="68" spans="1:80" ht="22.5">
      <c r="A68" s="209">
        <v>15</v>
      </c>
      <c r="B68" s="210" t="s">
        <v>1325</v>
      </c>
      <c r="C68" s="211" t="s">
        <v>1326</v>
      </c>
      <c r="D68" s="212" t="s">
        <v>1327</v>
      </c>
      <c r="E68" s="213">
        <v>498.52</v>
      </c>
      <c r="F68" s="213">
        <v>0</v>
      </c>
      <c r="G68" s="214">
        <f>E68*F68</f>
        <v>0</v>
      </c>
      <c r="H68" s="215">
        <v>0</v>
      </c>
      <c r="I68" s="216">
        <f>E68*H68</f>
        <v>0</v>
      </c>
      <c r="J68" s="215">
        <v>0</v>
      </c>
      <c r="K68" s="216">
        <f>E68*J68</f>
        <v>0</v>
      </c>
      <c r="O68" s="208">
        <v>2</v>
      </c>
      <c r="AA68" s="181">
        <v>1</v>
      </c>
      <c r="AB68" s="181">
        <v>1</v>
      </c>
      <c r="AC68" s="181">
        <v>1</v>
      </c>
      <c r="AZ68" s="181">
        <v>1</v>
      </c>
      <c r="BA68" s="181">
        <f>IF(AZ68=1,G68,0)</f>
        <v>0</v>
      </c>
      <c r="BB68" s="181">
        <f>IF(AZ68=2,G68,0)</f>
        <v>0</v>
      </c>
      <c r="BC68" s="181">
        <f>IF(AZ68=3,G68,0)</f>
        <v>0</v>
      </c>
      <c r="BD68" s="181">
        <f>IF(AZ68=4,G68,0)</f>
        <v>0</v>
      </c>
      <c r="BE68" s="181">
        <f>IF(AZ68=5,G68,0)</f>
        <v>0</v>
      </c>
      <c r="CA68" s="208">
        <v>1</v>
      </c>
      <c r="CB68" s="208">
        <v>1</v>
      </c>
    </row>
    <row r="69" spans="1:15" ht="22.5">
      <c r="A69" s="217"/>
      <c r="B69" s="221"/>
      <c r="C69" s="276" t="s">
        <v>1328</v>
      </c>
      <c r="D69" s="277"/>
      <c r="E69" s="222">
        <v>498.52</v>
      </c>
      <c r="F69" s="223"/>
      <c r="G69" s="224"/>
      <c r="H69" s="225"/>
      <c r="I69" s="219"/>
      <c r="J69" s="226"/>
      <c r="K69" s="219"/>
      <c r="M69" s="220" t="s">
        <v>1328</v>
      </c>
      <c r="O69" s="208"/>
    </row>
    <row r="70" spans="1:57" ht="12.75">
      <c r="A70" s="227"/>
      <c r="B70" s="228" t="s">
        <v>590</v>
      </c>
      <c r="C70" s="229" t="s">
        <v>684</v>
      </c>
      <c r="D70" s="230"/>
      <c r="E70" s="231"/>
      <c r="F70" s="232"/>
      <c r="G70" s="233">
        <f>SUM(G64:G69)</f>
        <v>0</v>
      </c>
      <c r="H70" s="234"/>
      <c r="I70" s="235">
        <f>SUM(I64:I69)</f>
        <v>0</v>
      </c>
      <c r="J70" s="234"/>
      <c r="K70" s="235">
        <f>SUM(K64:K69)</f>
        <v>0</v>
      </c>
      <c r="O70" s="208">
        <v>4</v>
      </c>
      <c r="BA70" s="236">
        <f>SUM(BA64:BA69)</f>
        <v>0</v>
      </c>
      <c r="BB70" s="236">
        <f>SUM(BB64:BB69)</f>
        <v>0</v>
      </c>
      <c r="BC70" s="236">
        <f>SUM(BC64:BC69)</f>
        <v>0</v>
      </c>
      <c r="BD70" s="236">
        <f>SUM(BD64:BD69)</f>
        <v>0</v>
      </c>
      <c r="BE70" s="236">
        <f>SUM(BE64:BE69)</f>
        <v>0</v>
      </c>
    </row>
    <row r="71" spans="1:15" ht="12.75">
      <c r="A71" s="198" t="s">
        <v>586</v>
      </c>
      <c r="B71" s="199" t="s">
        <v>690</v>
      </c>
      <c r="C71" s="200" t="s">
        <v>691</v>
      </c>
      <c r="D71" s="201"/>
      <c r="E71" s="202"/>
      <c r="F71" s="202"/>
      <c r="G71" s="203"/>
      <c r="H71" s="204"/>
      <c r="I71" s="205"/>
      <c r="J71" s="206"/>
      <c r="K71" s="207"/>
      <c r="O71" s="208">
        <v>1</v>
      </c>
    </row>
    <row r="72" spans="1:80" ht="22.5">
      <c r="A72" s="209">
        <v>16</v>
      </c>
      <c r="B72" s="210" t="s">
        <v>693</v>
      </c>
      <c r="C72" s="211" t="s">
        <v>694</v>
      </c>
      <c r="D72" s="212" t="s">
        <v>1327</v>
      </c>
      <c r="E72" s="213">
        <v>305.0655</v>
      </c>
      <c r="F72" s="213">
        <v>0</v>
      </c>
      <c r="G72" s="214">
        <f>E72*F72</f>
        <v>0</v>
      </c>
      <c r="H72" s="215">
        <v>0</v>
      </c>
      <c r="I72" s="216">
        <f>E72*H72</f>
        <v>0</v>
      </c>
      <c r="J72" s="215">
        <v>0</v>
      </c>
      <c r="K72" s="216">
        <f>E72*J72</f>
        <v>0</v>
      </c>
      <c r="O72" s="208">
        <v>2</v>
      </c>
      <c r="AA72" s="181">
        <v>1</v>
      </c>
      <c r="AB72" s="181">
        <v>1</v>
      </c>
      <c r="AC72" s="181">
        <v>1</v>
      </c>
      <c r="AZ72" s="181">
        <v>1</v>
      </c>
      <c r="BA72" s="181">
        <f>IF(AZ72=1,G72,0)</f>
        <v>0</v>
      </c>
      <c r="BB72" s="181">
        <f>IF(AZ72=2,G72,0)</f>
        <v>0</v>
      </c>
      <c r="BC72" s="181">
        <f>IF(AZ72=3,G72,0)</f>
        <v>0</v>
      </c>
      <c r="BD72" s="181">
        <f>IF(AZ72=4,G72,0)</f>
        <v>0</v>
      </c>
      <c r="BE72" s="181">
        <f>IF(AZ72=5,G72,0)</f>
        <v>0</v>
      </c>
      <c r="CA72" s="208">
        <v>1</v>
      </c>
      <c r="CB72" s="208">
        <v>1</v>
      </c>
    </row>
    <row r="73" spans="1:15" ht="22.5">
      <c r="A73" s="217"/>
      <c r="B73" s="221"/>
      <c r="C73" s="276" t="s">
        <v>1329</v>
      </c>
      <c r="D73" s="277"/>
      <c r="E73" s="222">
        <v>106.825</v>
      </c>
      <c r="F73" s="223"/>
      <c r="G73" s="224"/>
      <c r="H73" s="225"/>
      <c r="I73" s="219"/>
      <c r="J73" s="226"/>
      <c r="K73" s="219"/>
      <c r="M73" s="220" t="s">
        <v>1329</v>
      </c>
      <c r="O73" s="208"/>
    </row>
    <row r="74" spans="1:15" ht="12.75">
      <c r="A74" s="217"/>
      <c r="B74" s="221"/>
      <c r="C74" s="276" t="s">
        <v>1330</v>
      </c>
      <c r="D74" s="277"/>
      <c r="E74" s="222">
        <v>21.87</v>
      </c>
      <c r="F74" s="223"/>
      <c r="G74" s="224"/>
      <c r="H74" s="225"/>
      <c r="I74" s="219"/>
      <c r="J74" s="226"/>
      <c r="K74" s="219"/>
      <c r="M74" s="220" t="s">
        <v>1330</v>
      </c>
      <c r="O74" s="208"/>
    </row>
    <row r="75" spans="1:15" ht="22.5">
      <c r="A75" s="217"/>
      <c r="B75" s="221"/>
      <c r="C75" s="276" t="s">
        <v>1331</v>
      </c>
      <c r="D75" s="277"/>
      <c r="E75" s="222">
        <v>22.688</v>
      </c>
      <c r="F75" s="223"/>
      <c r="G75" s="224"/>
      <c r="H75" s="225"/>
      <c r="I75" s="219"/>
      <c r="J75" s="226"/>
      <c r="K75" s="219"/>
      <c r="M75" s="220" t="s">
        <v>1331</v>
      </c>
      <c r="O75" s="208"/>
    </row>
    <row r="76" spans="1:15" ht="12.75">
      <c r="A76" s="217"/>
      <c r="B76" s="221"/>
      <c r="C76" s="276" t="s">
        <v>1332</v>
      </c>
      <c r="D76" s="277"/>
      <c r="E76" s="222">
        <v>14.3325</v>
      </c>
      <c r="F76" s="223"/>
      <c r="G76" s="224"/>
      <c r="H76" s="225"/>
      <c r="I76" s="219"/>
      <c r="J76" s="226"/>
      <c r="K76" s="219"/>
      <c r="M76" s="220" t="s">
        <v>1332</v>
      </c>
      <c r="O76" s="208"/>
    </row>
    <row r="77" spans="1:15" ht="22.5">
      <c r="A77" s="217"/>
      <c r="B77" s="221"/>
      <c r="C77" s="276" t="s">
        <v>1333</v>
      </c>
      <c r="D77" s="277"/>
      <c r="E77" s="222">
        <v>15.3225</v>
      </c>
      <c r="F77" s="223"/>
      <c r="G77" s="224"/>
      <c r="H77" s="225"/>
      <c r="I77" s="219"/>
      <c r="J77" s="226"/>
      <c r="K77" s="219"/>
      <c r="M77" s="220" t="s">
        <v>1333</v>
      </c>
      <c r="O77" s="208"/>
    </row>
    <row r="78" spans="1:15" ht="12.75">
      <c r="A78" s="217"/>
      <c r="B78" s="221"/>
      <c r="C78" s="276" t="s">
        <v>1334</v>
      </c>
      <c r="D78" s="277"/>
      <c r="E78" s="222">
        <v>9.66</v>
      </c>
      <c r="F78" s="223"/>
      <c r="G78" s="224"/>
      <c r="H78" s="225"/>
      <c r="I78" s="219"/>
      <c r="J78" s="226"/>
      <c r="K78" s="219"/>
      <c r="M78" s="220" t="s">
        <v>1334</v>
      </c>
      <c r="O78" s="208"/>
    </row>
    <row r="79" spans="1:15" ht="12.75">
      <c r="A79" s="217"/>
      <c r="B79" s="221"/>
      <c r="C79" s="276" t="s">
        <v>1335</v>
      </c>
      <c r="D79" s="277"/>
      <c r="E79" s="222">
        <v>75.7575</v>
      </c>
      <c r="F79" s="223"/>
      <c r="G79" s="224"/>
      <c r="H79" s="225"/>
      <c r="I79" s="219"/>
      <c r="J79" s="226"/>
      <c r="K79" s="219"/>
      <c r="M79" s="220" t="s">
        <v>1335</v>
      </c>
      <c r="O79" s="208"/>
    </row>
    <row r="80" spans="1:15" ht="22.5">
      <c r="A80" s="217"/>
      <c r="B80" s="221"/>
      <c r="C80" s="276" t="s">
        <v>1336</v>
      </c>
      <c r="D80" s="277"/>
      <c r="E80" s="222">
        <v>30.51</v>
      </c>
      <c r="F80" s="223"/>
      <c r="G80" s="224"/>
      <c r="H80" s="225"/>
      <c r="I80" s="219"/>
      <c r="J80" s="226"/>
      <c r="K80" s="219"/>
      <c r="M80" s="220" t="s">
        <v>1336</v>
      </c>
      <c r="O80" s="208"/>
    </row>
    <row r="81" spans="1:15" ht="12.75">
      <c r="A81" s="217"/>
      <c r="B81" s="221"/>
      <c r="C81" s="276" t="s">
        <v>1337</v>
      </c>
      <c r="D81" s="277"/>
      <c r="E81" s="222">
        <v>8.1</v>
      </c>
      <c r="F81" s="223"/>
      <c r="G81" s="224"/>
      <c r="H81" s="225"/>
      <c r="I81" s="219"/>
      <c r="J81" s="226"/>
      <c r="K81" s="219"/>
      <c r="M81" s="220" t="s">
        <v>1337</v>
      </c>
      <c r="O81" s="208"/>
    </row>
    <row r="82" spans="1:80" ht="12.75">
      <c r="A82" s="209">
        <v>17</v>
      </c>
      <c r="B82" s="210" t="s">
        <v>702</v>
      </c>
      <c r="C82" s="211" t="s">
        <v>703</v>
      </c>
      <c r="D82" s="212" t="s">
        <v>1327</v>
      </c>
      <c r="E82" s="213">
        <v>12.8</v>
      </c>
      <c r="F82" s="213">
        <v>0</v>
      </c>
      <c r="G82" s="214">
        <f>E82*F82</f>
        <v>0</v>
      </c>
      <c r="H82" s="215">
        <v>0</v>
      </c>
      <c r="I82" s="216">
        <f>E82*H82</f>
        <v>0</v>
      </c>
      <c r="J82" s="215">
        <v>0</v>
      </c>
      <c r="K82" s="216">
        <f>E82*J82</f>
        <v>0</v>
      </c>
      <c r="O82" s="208">
        <v>2</v>
      </c>
      <c r="AA82" s="181">
        <v>1</v>
      </c>
      <c r="AB82" s="181">
        <v>1</v>
      </c>
      <c r="AC82" s="181">
        <v>1</v>
      </c>
      <c r="AZ82" s="181">
        <v>1</v>
      </c>
      <c r="BA82" s="181">
        <f>IF(AZ82=1,G82,0)</f>
        <v>0</v>
      </c>
      <c r="BB82" s="181">
        <f>IF(AZ82=2,G82,0)</f>
        <v>0</v>
      </c>
      <c r="BC82" s="181">
        <f>IF(AZ82=3,G82,0)</f>
        <v>0</v>
      </c>
      <c r="BD82" s="181">
        <f>IF(AZ82=4,G82,0)</f>
        <v>0</v>
      </c>
      <c r="BE82" s="181">
        <f>IF(AZ82=5,G82,0)</f>
        <v>0</v>
      </c>
      <c r="CA82" s="208">
        <v>1</v>
      </c>
      <c r="CB82" s="208">
        <v>1</v>
      </c>
    </row>
    <row r="83" spans="1:15" ht="12.75">
      <c r="A83" s="217"/>
      <c r="B83" s="221"/>
      <c r="C83" s="276" t="s">
        <v>1338</v>
      </c>
      <c r="D83" s="277"/>
      <c r="E83" s="222">
        <v>12.8</v>
      </c>
      <c r="F83" s="223"/>
      <c r="G83" s="224"/>
      <c r="H83" s="225"/>
      <c r="I83" s="219"/>
      <c r="J83" s="226"/>
      <c r="K83" s="219"/>
      <c r="M83" s="220" t="s">
        <v>1338</v>
      </c>
      <c r="O83" s="208"/>
    </row>
    <row r="84" spans="1:57" ht="12.75">
      <c r="A84" s="227"/>
      <c r="B84" s="228" t="s">
        <v>590</v>
      </c>
      <c r="C84" s="229" t="s">
        <v>692</v>
      </c>
      <c r="D84" s="230"/>
      <c r="E84" s="231"/>
      <c r="F84" s="232"/>
      <c r="G84" s="233">
        <f>SUM(G71:G83)</f>
        <v>0</v>
      </c>
      <c r="H84" s="234"/>
      <c r="I84" s="235">
        <f>SUM(I71:I83)</f>
        <v>0</v>
      </c>
      <c r="J84" s="234"/>
      <c r="K84" s="235">
        <f>SUM(K71:K83)</f>
        <v>0</v>
      </c>
      <c r="O84" s="208">
        <v>4</v>
      </c>
      <c r="BA84" s="236">
        <f>SUM(BA71:BA83)</f>
        <v>0</v>
      </c>
      <c r="BB84" s="236">
        <f>SUM(BB71:BB83)</f>
        <v>0</v>
      </c>
      <c r="BC84" s="236">
        <f>SUM(BC71:BC83)</f>
        <v>0</v>
      </c>
      <c r="BD84" s="236">
        <f>SUM(BD71:BD83)</f>
        <v>0</v>
      </c>
      <c r="BE84" s="236">
        <f>SUM(BE71:BE83)</f>
        <v>0</v>
      </c>
    </row>
    <row r="85" spans="1:15" ht="12.75">
      <c r="A85" s="198" t="s">
        <v>586</v>
      </c>
      <c r="B85" s="199" t="s">
        <v>710</v>
      </c>
      <c r="C85" s="200" t="s">
        <v>1339</v>
      </c>
      <c r="D85" s="201"/>
      <c r="E85" s="202"/>
      <c r="F85" s="202"/>
      <c r="G85" s="203"/>
      <c r="H85" s="204"/>
      <c r="I85" s="205"/>
      <c r="J85" s="206"/>
      <c r="K85" s="207"/>
      <c r="O85" s="208">
        <v>1</v>
      </c>
    </row>
    <row r="86" spans="1:80" ht="22.5">
      <c r="A86" s="209">
        <v>18</v>
      </c>
      <c r="B86" s="210" t="s">
        <v>1341</v>
      </c>
      <c r="C86" s="211" t="s">
        <v>1342</v>
      </c>
      <c r="D86" s="212" t="s">
        <v>1327</v>
      </c>
      <c r="E86" s="213">
        <v>401.775</v>
      </c>
      <c r="F86" s="213">
        <v>0</v>
      </c>
      <c r="G86" s="214">
        <f>E86*F86</f>
        <v>0</v>
      </c>
      <c r="H86" s="215">
        <v>0</v>
      </c>
      <c r="I86" s="216">
        <f>E86*H86</f>
        <v>0</v>
      </c>
      <c r="J86" s="215">
        <v>0</v>
      </c>
      <c r="K86" s="216">
        <f>E86*J86</f>
        <v>0</v>
      </c>
      <c r="O86" s="208">
        <v>2</v>
      </c>
      <c r="AA86" s="181">
        <v>1</v>
      </c>
      <c r="AB86" s="181">
        <v>1</v>
      </c>
      <c r="AC86" s="181">
        <v>1</v>
      </c>
      <c r="AZ86" s="181">
        <v>1</v>
      </c>
      <c r="BA86" s="181">
        <f>IF(AZ86=1,G86,0)</f>
        <v>0</v>
      </c>
      <c r="BB86" s="181">
        <f>IF(AZ86=2,G86,0)</f>
        <v>0</v>
      </c>
      <c r="BC86" s="181">
        <f>IF(AZ86=3,G86,0)</f>
        <v>0</v>
      </c>
      <c r="BD86" s="181">
        <f>IF(AZ86=4,G86,0)</f>
        <v>0</v>
      </c>
      <c r="BE86" s="181">
        <f>IF(AZ86=5,G86,0)</f>
        <v>0</v>
      </c>
      <c r="CA86" s="208">
        <v>1</v>
      </c>
      <c r="CB86" s="208">
        <v>1</v>
      </c>
    </row>
    <row r="87" spans="1:15" ht="12.75">
      <c r="A87" s="217"/>
      <c r="B87" s="221"/>
      <c r="C87" s="276" t="s">
        <v>1343</v>
      </c>
      <c r="D87" s="277"/>
      <c r="E87" s="222">
        <v>358.25</v>
      </c>
      <c r="F87" s="223"/>
      <c r="G87" s="224"/>
      <c r="H87" s="225"/>
      <c r="I87" s="219"/>
      <c r="J87" s="226"/>
      <c r="K87" s="219"/>
      <c r="M87" s="220" t="s">
        <v>1343</v>
      </c>
      <c r="O87" s="208"/>
    </row>
    <row r="88" spans="1:15" ht="22.5">
      <c r="A88" s="217"/>
      <c r="B88" s="221"/>
      <c r="C88" s="276" t="s">
        <v>1344</v>
      </c>
      <c r="D88" s="277"/>
      <c r="E88" s="222">
        <v>43.525</v>
      </c>
      <c r="F88" s="223"/>
      <c r="G88" s="224"/>
      <c r="H88" s="225"/>
      <c r="I88" s="219"/>
      <c r="J88" s="226"/>
      <c r="K88" s="219"/>
      <c r="M88" s="220" t="s">
        <v>1344</v>
      </c>
      <c r="O88" s="208"/>
    </row>
    <row r="89" spans="1:80" ht="12.75">
      <c r="A89" s="209">
        <v>19</v>
      </c>
      <c r="B89" s="210" t="s">
        <v>713</v>
      </c>
      <c r="C89" s="211" t="s">
        <v>714</v>
      </c>
      <c r="D89" s="212" t="s">
        <v>1327</v>
      </c>
      <c r="E89" s="213">
        <v>295.865</v>
      </c>
      <c r="F89" s="213">
        <v>0</v>
      </c>
      <c r="G89" s="214">
        <f>E89*F89</f>
        <v>0</v>
      </c>
      <c r="H89" s="215">
        <v>0</v>
      </c>
      <c r="I89" s="216">
        <f>E89*H89</f>
        <v>0</v>
      </c>
      <c r="J89" s="215">
        <v>0</v>
      </c>
      <c r="K89" s="216">
        <f>E89*J89</f>
        <v>0</v>
      </c>
      <c r="O89" s="208">
        <v>2</v>
      </c>
      <c r="AA89" s="181">
        <v>1</v>
      </c>
      <c r="AB89" s="181">
        <v>1</v>
      </c>
      <c r="AC89" s="181">
        <v>1</v>
      </c>
      <c r="AZ89" s="181">
        <v>1</v>
      </c>
      <c r="BA89" s="181">
        <f>IF(AZ89=1,G89,0)</f>
        <v>0</v>
      </c>
      <c r="BB89" s="181">
        <f>IF(AZ89=2,G89,0)</f>
        <v>0</v>
      </c>
      <c r="BC89" s="181">
        <f>IF(AZ89=3,G89,0)</f>
        <v>0</v>
      </c>
      <c r="BD89" s="181">
        <f>IF(AZ89=4,G89,0)</f>
        <v>0</v>
      </c>
      <c r="BE89" s="181">
        <f>IF(AZ89=5,G89,0)</f>
        <v>0</v>
      </c>
      <c r="CA89" s="208">
        <v>1</v>
      </c>
      <c r="CB89" s="208">
        <v>1</v>
      </c>
    </row>
    <row r="90" spans="1:15" ht="22.5">
      <c r="A90" s="217"/>
      <c r="B90" s="221"/>
      <c r="C90" s="276" t="s">
        <v>1345</v>
      </c>
      <c r="D90" s="277"/>
      <c r="E90" s="222">
        <v>102.57</v>
      </c>
      <c r="F90" s="223"/>
      <c r="G90" s="224"/>
      <c r="H90" s="225"/>
      <c r="I90" s="219"/>
      <c r="J90" s="226"/>
      <c r="K90" s="219"/>
      <c r="M90" s="220" t="s">
        <v>1345</v>
      </c>
      <c r="O90" s="208"/>
    </row>
    <row r="91" spans="1:15" ht="22.5">
      <c r="A91" s="217"/>
      <c r="B91" s="221"/>
      <c r="C91" s="276" t="s">
        <v>1346</v>
      </c>
      <c r="D91" s="277"/>
      <c r="E91" s="222">
        <v>126.055</v>
      </c>
      <c r="F91" s="223"/>
      <c r="G91" s="224"/>
      <c r="H91" s="225"/>
      <c r="I91" s="219"/>
      <c r="J91" s="226"/>
      <c r="K91" s="219"/>
      <c r="M91" s="220" t="s">
        <v>1346</v>
      </c>
      <c r="O91" s="208"/>
    </row>
    <row r="92" spans="1:15" ht="12.75">
      <c r="A92" s="217"/>
      <c r="B92" s="221"/>
      <c r="C92" s="276" t="s">
        <v>1347</v>
      </c>
      <c r="D92" s="277"/>
      <c r="E92" s="222">
        <v>67.24</v>
      </c>
      <c r="F92" s="223"/>
      <c r="G92" s="224"/>
      <c r="H92" s="225"/>
      <c r="I92" s="219"/>
      <c r="J92" s="226"/>
      <c r="K92" s="219"/>
      <c r="M92" s="220" t="s">
        <v>1347</v>
      </c>
      <c r="O92" s="208"/>
    </row>
    <row r="93" spans="1:80" ht="22.5">
      <c r="A93" s="209">
        <v>20</v>
      </c>
      <c r="B93" s="210" t="s">
        <v>1348</v>
      </c>
      <c r="C93" s="211" t="s">
        <v>1349</v>
      </c>
      <c r="D93" s="212" t="s">
        <v>1327</v>
      </c>
      <c r="E93" s="213">
        <v>106.047</v>
      </c>
      <c r="F93" s="213">
        <v>0</v>
      </c>
      <c r="G93" s="214">
        <f>E93*F93</f>
        <v>0</v>
      </c>
      <c r="H93" s="215">
        <v>0</v>
      </c>
      <c r="I93" s="216">
        <f>E93*H93</f>
        <v>0</v>
      </c>
      <c r="J93" s="215">
        <v>0</v>
      </c>
      <c r="K93" s="216">
        <f>E93*J93</f>
        <v>0</v>
      </c>
      <c r="O93" s="208">
        <v>2</v>
      </c>
      <c r="AA93" s="181">
        <v>1</v>
      </c>
      <c r="AB93" s="181">
        <v>1</v>
      </c>
      <c r="AC93" s="181">
        <v>1</v>
      </c>
      <c r="AZ93" s="181">
        <v>1</v>
      </c>
      <c r="BA93" s="181">
        <f>IF(AZ93=1,G93,0)</f>
        <v>0</v>
      </c>
      <c r="BB93" s="181">
        <f>IF(AZ93=2,G93,0)</f>
        <v>0</v>
      </c>
      <c r="BC93" s="181">
        <f>IF(AZ93=3,G93,0)</f>
        <v>0</v>
      </c>
      <c r="BD93" s="181">
        <f>IF(AZ93=4,G93,0)</f>
        <v>0</v>
      </c>
      <c r="BE93" s="181">
        <f>IF(AZ93=5,G93,0)</f>
        <v>0</v>
      </c>
      <c r="CA93" s="208">
        <v>1</v>
      </c>
      <c r="CB93" s="208">
        <v>1</v>
      </c>
    </row>
    <row r="94" spans="1:15" ht="12.75">
      <c r="A94" s="217"/>
      <c r="B94" s="221"/>
      <c r="C94" s="276" t="s">
        <v>1350</v>
      </c>
      <c r="D94" s="277"/>
      <c r="E94" s="222">
        <v>9.3</v>
      </c>
      <c r="F94" s="223"/>
      <c r="G94" s="224"/>
      <c r="H94" s="225"/>
      <c r="I94" s="219"/>
      <c r="J94" s="226"/>
      <c r="K94" s="219"/>
      <c r="M94" s="220" t="s">
        <v>1350</v>
      </c>
      <c r="O94" s="208"/>
    </row>
    <row r="95" spans="1:15" ht="12.75">
      <c r="A95" s="217"/>
      <c r="B95" s="221"/>
      <c r="C95" s="276" t="s">
        <v>1351</v>
      </c>
      <c r="D95" s="277"/>
      <c r="E95" s="222">
        <v>13.26</v>
      </c>
      <c r="F95" s="223"/>
      <c r="G95" s="224"/>
      <c r="H95" s="225"/>
      <c r="I95" s="219"/>
      <c r="J95" s="226"/>
      <c r="K95" s="219"/>
      <c r="M95" s="220" t="s">
        <v>1351</v>
      </c>
      <c r="O95" s="208"/>
    </row>
    <row r="96" spans="1:15" ht="22.5">
      <c r="A96" s="217"/>
      <c r="B96" s="221"/>
      <c r="C96" s="276" t="s">
        <v>1352</v>
      </c>
      <c r="D96" s="277"/>
      <c r="E96" s="222">
        <v>10.572</v>
      </c>
      <c r="F96" s="223"/>
      <c r="G96" s="224"/>
      <c r="H96" s="225"/>
      <c r="I96" s="219"/>
      <c r="J96" s="226"/>
      <c r="K96" s="219"/>
      <c r="M96" s="220" t="s">
        <v>1352</v>
      </c>
      <c r="O96" s="208"/>
    </row>
    <row r="97" spans="1:15" ht="12.75">
      <c r="A97" s="217"/>
      <c r="B97" s="221"/>
      <c r="C97" s="276" t="s">
        <v>1353</v>
      </c>
      <c r="D97" s="277"/>
      <c r="E97" s="222">
        <v>9.33</v>
      </c>
      <c r="F97" s="223"/>
      <c r="G97" s="224"/>
      <c r="H97" s="225"/>
      <c r="I97" s="219"/>
      <c r="J97" s="226"/>
      <c r="K97" s="219"/>
      <c r="M97" s="220" t="s">
        <v>1353</v>
      </c>
      <c r="O97" s="208"/>
    </row>
    <row r="98" spans="1:15" ht="22.5">
      <c r="A98" s="217"/>
      <c r="B98" s="221"/>
      <c r="C98" s="276" t="s">
        <v>1354</v>
      </c>
      <c r="D98" s="277"/>
      <c r="E98" s="222">
        <v>9.885</v>
      </c>
      <c r="F98" s="223"/>
      <c r="G98" s="224"/>
      <c r="H98" s="225"/>
      <c r="I98" s="219"/>
      <c r="J98" s="226"/>
      <c r="K98" s="219"/>
      <c r="M98" s="220" t="s">
        <v>1354</v>
      </c>
      <c r="O98" s="208"/>
    </row>
    <row r="99" spans="1:15" ht="12.75">
      <c r="A99" s="217"/>
      <c r="B99" s="221"/>
      <c r="C99" s="276" t="s">
        <v>1355</v>
      </c>
      <c r="D99" s="277"/>
      <c r="E99" s="222">
        <v>5.52</v>
      </c>
      <c r="F99" s="223"/>
      <c r="G99" s="224"/>
      <c r="H99" s="225"/>
      <c r="I99" s="219"/>
      <c r="J99" s="226"/>
      <c r="K99" s="219"/>
      <c r="M99" s="220" t="s">
        <v>1355</v>
      </c>
      <c r="O99" s="208"/>
    </row>
    <row r="100" spans="1:15" ht="12.75">
      <c r="A100" s="217"/>
      <c r="B100" s="221"/>
      <c r="C100" s="276" t="s">
        <v>1356</v>
      </c>
      <c r="D100" s="277"/>
      <c r="E100" s="222">
        <v>5.22</v>
      </c>
      <c r="F100" s="223"/>
      <c r="G100" s="224"/>
      <c r="H100" s="225"/>
      <c r="I100" s="219"/>
      <c r="J100" s="226"/>
      <c r="K100" s="219"/>
      <c r="M100" s="220" t="s">
        <v>1356</v>
      </c>
      <c r="O100" s="208"/>
    </row>
    <row r="101" spans="1:15" ht="22.5">
      <c r="A101" s="217"/>
      <c r="B101" s="221"/>
      <c r="C101" s="276" t="s">
        <v>1357</v>
      </c>
      <c r="D101" s="277"/>
      <c r="E101" s="222">
        <v>14.22</v>
      </c>
      <c r="F101" s="223"/>
      <c r="G101" s="224"/>
      <c r="H101" s="225"/>
      <c r="I101" s="219"/>
      <c r="J101" s="226"/>
      <c r="K101" s="219"/>
      <c r="M101" s="220" t="s">
        <v>1357</v>
      </c>
      <c r="O101" s="208"/>
    </row>
    <row r="102" spans="1:15" ht="12.75">
      <c r="A102" s="217"/>
      <c r="B102" s="221"/>
      <c r="C102" s="276" t="s">
        <v>1358</v>
      </c>
      <c r="D102" s="277"/>
      <c r="E102" s="222">
        <v>4.5</v>
      </c>
      <c r="F102" s="223"/>
      <c r="G102" s="224"/>
      <c r="H102" s="225"/>
      <c r="I102" s="219"/>
      <c r="J102" s="226"/>
      <c r="K102" s="219"/>
      <c r="M102" s="220" t="s">
        <v>1358</v>
      </c>
      <c r="O102" s="208"/>
    </row>
    <row r="103" spans="1:15" ht="12.75">
      <c r="A103" s="217"/>
      <c r="B103" s="221"/>
      <c r="C103" s="276" t="s">
        <v>1359</v>
      </c>
      <c r="D103" s="277"/>
      <c r="E103" s="222">
        <v>24.24</v>
      </c>
      <c r="F103" s="223"/>
      <c r="G103" s="224"/>
      <c r="H103" s="225"/>
      <c r="I103" s="219"/>
      <c r="J103" s="226"/>
      <c r="K103" s="219"/>
      <c r="M103" s="220" t="s">
        <v>1359</v>
      </c>
      <c r="O103" s="208"/>
    </row>
    <row r="104" spans="1:80" ht="12.75">
      <c r="A104" s="209">
        <v>21</v>
      </c>
      <c r="B104" s="210" t="s">
        <v>721</v>
      </c>
      <c r="C104" s="211" t="s">
        <v>722</v>
      </c>
      <c r="D104" s="212" t="s">
        <v>622</v>
      </c>
      <c r="E104" s="213">
        <v>53.676</v>
      </c>
      <c r="F104" s="213">
        <v>0</v>
      </c>
      <c r="G104" s="214">
        <f>E104*F104</f>
        <v>0</v>
      </c>
      <c r="H104" s="215">
        <v>0</v>
      </c>
      <c r="I104" s="216">
        <f>E104*H104</f>
        <v>0</v>
      </c>
      <c r="J104" s="215">
        <v>0</v>
      </c>
      <c r="K104" s="216">
        <f>E104*J104</f>
        <v>0</v>
      </c>
      <c r="O104" s="208">
        <v>2</v>
      </c>
      <c r="AA104" s="181">
        <v>1</v>
      </c>
      <c r="AB104" s="181">
        <v>1</v>
      </c>
      <c r="AC104" s="181">
        <v>1</v>
      </c>
      <c r="AZ104" s="181">
        <v>1</v>
      </c>
      <c r="BA104" s="181">
        <f>IF(AZ104=1,G104,0)</f>
        <v>0</v>
      </c>
      <c r="BB104" s="181">
        <f>IF(AZ104=2,G104,0)</f>
        <v>0</v>
      </c>
      <c r="BC104" s="181">
        <f>IF(AZ104=3,G104,0)</f>
        <v>0</v>
      </c>
      <c r="BD104" s="181">
        <f>IF(AZ104=4,G104,0)</f>
        <v>0</v>
      </c>
      <c r="BE104" s="181">
        <f>IF(AZ104=5,G104,0)</f>
        <v>0</v>
      </c>
      <c r="CA104" s="208">
        <v>1</v>
      </c>
      <c r="CB104" s="208">
        <v>1</v>
      </c>
    </row>
    <row r="105" spans="1:15" ht="12.75">
      <c r="A105" s="217"/>
      <c r="B105" s="221"/>
      <c r="C105" s="276" t="s">
        <v>1360</v>
      </c>
      <c r="D105" s="277"/>
      <c r="E105" s="222">
        <v>4.92</v>
      </c>
      <c r="F105" s="223"/>
      <c r="G105" s="224"/>
      <c r="H105" s="225"/>
      <c r="I105" s="219"/>
      <c r="J105" s="226"/>
      <c r="K105" s="219"/>
      <c r="M105" s="220" t="s">
        <v>1360</v>
      </c>
      <c r="O105" s="208"/>
    </row>
    <row r="106" spans="1:15" ht="12.75">
      <c r="A106" s="217"/>
      <c r="B106" s="221"/>
      <c r="C106" s="276" t="s">
        <v>1361</v>
      </c>
      <c r="D106" s="277"/>
      <c r="E106" s="222">
        <v>6.84</v>
      </c>
      <c r="F106" s="223"/>
      <c r="G106" s="224"/>
      <c r="H106" s="225"/>
      <c r="I106" s="219"/>
      <c r="J106" s="226"/>
      <c r="K106" s="219"/>
      <c r="M106" s="220" t="s">
        <v>1361</v>
      </c>
      <c r="O106" s="208"/>
    </row>
    <row r="107" spans="1:15" ht="12.75">
      <c r="A107" s="217"/>
      <c r="B107" s="221"/>
      <c r="C107" s="276" t="s">
        <v>1362</v>
      </c>
      <c r="D107" s="277"/>
      <c r="E107" s="222">
        <v>5.216</v>
      </c>
      <c r="F107" s="223"/>
      <c r="G107" s="224"/>
      <c r="H107" s="225"/>
      <c r="I107" s="219"/>
      <c r="J107" s="226"/>
      <c r="K107" s="219"/>
      <c r="M107" s="220" t="s">
        <v>1362</v>
      </c>
      <c r="O107" s="208"/>
    </row>
    <row r="108" spans="1:15" ht="12.75">
      <c r="A108" s="217"/>
      <c r="B108" s="221"/>
      <c r="C108" s="276" t="s">
        <v>1363</v>
      </c>
      <c r="D108" s="277"/>
      <c r="E108" s="222">
        <v>4.66</v>
      </c>
      <c r="F108" s="223"/>
      <c r="G108" s="224"/>
      <c r="H108" s="225"/>
      <c r="I108" s="219"/>
      <c r="J108" s="226"/>
      <c r="K108" s="219"/>
      <c r="M108" s="220" t="s">
        <v>1363</v>
      </c>
      <c r="O108" s="208"/>
    </row>
    <row r="109" spans="1:15" ht="12.75">
      <c r="A109" s="217"/>
      <c r="B109" s="221"/>
      <c r="C109" s="276" t="s">
        <v>1364</v>
      </c>
      <c r="D109" s="277"/>
      <c r="E109" s="222">
        <v>4.82</v>
      </c>
      <c r="F109" s="223"/>
      <c r="G109" s="224"/>
      <c r="H109" s="225"/>
      <c r="I109" s="219"/>
      <c r="J109" s="226"/>
      <c r="K109" s="219"/>
      <c r="M109" s="220" t="s">
        <v>1364</v>
      </c>
      <c r="O109" s="208"/>
    </row>
    <row r="110" spans="1:15" ht="12.75">
      <c r="A110" s="217"/>
      <c r="B110" s="221"/>
      <c r="C110" s="276" t="s">
        <v>1365</v>
      </c>
      <c r="D110" s="277"/>
      <c r="E110" s="222">
        <v>3.36</v>
      </c>
      <c r="F110" s="223"/>
      <c r="G110" s="224"/>
      <c r="H110" s="225"/>
      <c r="I110" s="219"/>
      <c r="J110" s="226"/>
      <c r="K110" s="219"/>
      <c r="M110" s="220" t="s">
        <v>1365</v>
      </c>
      <c r="O110" s="208"/>
    </row>
    <row r="111" spans="1:15" ht="12.75">
      <c r="A111" s="217"/>
      <c r="B111" s="221"/>
      <c r="C111" s="276" t="s">
        <v>1366</v>
      </c>
      <c r="D111" s="277"/>
      <c r="E111" s="222">
        <v>1.32</v>
      </c>
      <c r="F111" s="223"/>
      <c r="G111" s="224"/>
      <c r="H111" s="225"/>
      <c r="I111" s="219"/>
      <c r="J111" s="226"/>
      <c r="K111" s="219"/>
      <c r="M111" s="220" t="s">
        <v>1366</v>
      </c>
      <c r="O111" s="208"/>
    </row>
    <row r="112" spans="1:15" ht="12.75">
      <c r="A112" s="217"/>
      <c r="B112" s="221"/>
      <c r="C112" s="276" t="s">
        <v>1367</v>
      </c>
      <c r="D112" s="277"/>
      <c r="E112" s="222">
        <v>6.84</v>
      </c>
      <c r="F112" s="223"/>
      <c r="G112" s="224"/>
      <c r="H112" s="225"/>
      <c r="I112" s="219"/>
      <c r="J112" s="226"/>
      <c r="K112" s="219"/>
      <c r="M112" s="220" t="s">
        <v>1367</v>
      </c>
      <c r="O112" s="208"/>
    </row>
    <row r="113" spans="1:15" ht="12.75">
      <c r="A113" s="217"/>
      <c r="B113" s="221"/>
      <c r="C113" s="276" t="s">
        <v>1358</v>
      </c>
      <c r="D113" s="277"/>
      <c r="E113" s="222">
        <v>4.5</v>
      </c>
      <c r="F113" s="223"/>
      <c r="G113" s="224"/>
      <c r="H113" s="225"/>
      <c r="I113" s="219"/>
      <c r="J113" s="226"/>
      <c r="K113" s="219"/>
      <c r="M113" s="220" t="s">
        <v>1358</v>
      </c>
      <c r="O113" s="208"/>
    </row>
    <row r="114" spans="1:15" ht="12.75">
      <c r="A114" s="217"/>
      <c r="B114" s="221"/>
      <c r="C114" s="276" t="s">
        <v>1368</v>
      </c>
      <c r="D114" s="277"/>
      <c r="E114" s="222">
        <v>11.2</v>
      </c>
      <c r="F114" s="223"/>
      <c r="G114" s="224"/>
      <c r="H114" s="225"/>
      <c r="I114" s="219"/>
      <c r="J114" s="226"/>
      <c r="K114" s="219"/>
      <c r="M114" s="220" t="s">
        <v>1368</v>
      </c>
      <c r="O114" s="208"/>
    </row>
    <row r="115" spans="1:80" ht="12.75">
      <c r="A115" s="209">
        <v>22</v>
      </c>
      <c r="B115" s="210" t="s">
        <v>725</v>
      </c>
      <c r="C115" s="211" t="s">
        <v>726</v>
      </c>
      <c r="D115" s="212" t="s">
        <v>622</v>
      </c>
      <c r="E115" s="213">
        <v>1312.311</v>
      </c>
      <c r="F115" s="213">
        <v>0</v>
      </c>
      <c r="G115" s="214">
        <f>E115*F115</f>
        <v>0</v>
      </c>
      <c r="H115" s="215">
        <v>0</v>
      </c>
      <c r="I115" s="216">
        <f>E115*H115</f>
        <v>0</v>
      </c>
      <c r="J115" s="215">
        <v>0</v>
      </c>
      <c r="K115" s="216">
        <f>E115*J115</f>
        <v>0</v>
      </c>
      <c r="O115" s="208">
        <v>2</v>
      </c>
      <c r="AA115" s="181">
        <v>1</v>
      </c>
      <c r="AB115" s="181">
        <v>1</v>
      </c>
      <c r="AC115" s="181">
        <v>1</v>
      </c>
      <c r="AZ115" s="181">
        <v>1</v>
      </c>
      <c r="BA115" s="181">
        <f>IF(AZ115=1,G115,0)</f>
        <v>0</v>
      </c>
      <c r="BB115" s="181">
        <f>IF(AZ115=2,G115,0)</f>
        <v>0</v>
      </c>
      <c r="BC115" s="181">
        <f>IF(AZ115=3,G115,0)</f>
        <v>0</v>
      </c>
      <c r="BD115" s="181">
        <f>IF(AZ115=4,G115,0)</f>
        <v>0</v>
      </c>
      <c r="BE115" s="181">
        <f>IF(AZ115=5,G115,0)</f>
        <v>0</v>
      </c>
      <c r="CA115" s="208">
        <v>1</v>
      </c>
      <c r="CB115" s="208">
        <v>1</v>
      </c>
    </row>
    <row r="116" spans="1:15" ht="12.75">
      <c r="A116" s="217"/>
      <c r="B116" s="221"/>
      <c r="C116" s="301" t="s">
        <v>807</v>
      </c>
      <c r="D116" s="277"/>
      <c r="E116" s="247">
        <v>0</v>
      </c>
      <c r="F116" s="223"/>
      <c r="G116" s="224"/>
      <c r="H116" s="225"/>
      <c r="I116" s="219"/>
      <c r="J116" s="226"/>
      <c r="K116" s="219"/>
      <c r="M116" s="220" t="s">
        <v>807</v>
      </c>
      <c r="O116" s="208"/>
    </row>
    <row r="117" spans="1:15" ht="12.75">
      <c r="A117" s="217"/>
      <c r="B117" s="221"/>
      <c r="C117" s="301" t="s">
        <v>808</v>
      </c>
      <c r="D117" s="277"/>
      <c r="E117" s="247">
        <v>0</v>
      </c>
      <c r="F117" s="223"/>
      <c r="G117" s="224"/>
      <c r="H117" s="225"/>
      <c r="I117" s="219"/>
      <c r="J117" s="226"/>
      <c r="K117" s="219"/>
      <c r="M117" s="220" t="s">
        <v>808</v>
      </c>
      <c r="O117" s="208"/>
    </row>
    <row r="118" spans="1:15" ht="12.75">
      <c r="A118" s="217"/>
      <c r="B118" s="221"/>
      <c r="C118" s="301" t="s">
        <v>809</v>
      </c>
      <c r="D118" s="277"/>
      <c r="E118" s="247">
        <v>0</v>
      </c>
      <c r="F118" s="223"/>
      <c r="G118" s="224"/>
      <c r="H118" s="225"/>
      <c r="I118" s="219"/>
      <c r="J118" s="226"/>
      <c r="K118" s="219"/>
      <c r="M118" s="220" t="s">
        <v>809</v>
      </c>
      <c r="O118" s="208"/>
    </row>
    <row r="119" spans="1:15" ht="22.5">
      <c r="A119" s="217"/>
      <c r="B119" s="221"/>
      <c r="C119" s="276" t="s">
        <v>1369</v>
      </c>
      <c r="D119" s="277"/>
      <c r="E119" s="222">
        <v>195.15</v>
      </c>
      <c r="F119" s="223"/>
      <c r="G119" s="224"/>
      <c r="H119" s="225"/>
      <c r="I119" s="219"/>
      <c r="J119" s="226"/>
      <c r="K119" s="219"/>
      <c r="M119" s="220" t="s">
        <v>1369</v>
      </c>
      <c r="O119" s="208"/>
    </row>
    <row r="120" spans="1:15" ht="33.75">
      <c r="A120" s="217"/>
      <c r="B120" s="221"/>
      <c r="C120" s="276" t="s">
        <v>1370</v>
      </c>
      <c r="D120" s="277"/>
      <c r="E120" s="222">
        <v>331.76</v>
      </c>
      <c r="F120" s="223"/>
      <c r="G120" s="224"/>
      <c r="H120" s="225"/>
      <c r="I120" s="219"/>
      <c r="J120" s="226"/>
      <c r="K120" s="219"/>
      <c r="M120" s="220" t="s">
        <v>1370</v>
      </c>
      <c r="O120" s="208"/>
    </row>
    <row r="121" spans="1:15" ht="22.5">
      <c r="A121" s="217"/>
      <c r="B121" s="221"/>
      <c r="C121" s="276" t="s">
        <v>1371</v>
      </c>
      <c r="D121" s="277"/>
      <c r="E121" s="222">
        <v>192.865</v>
      </c>
      <c r="F121" s="223"/>
      <c r="G121" s="224"/>
      <c r="H121" s="225"/>
      <c r="I121" s="219"/>
      <c r="J121" s="226"/>
      <c r="K121" s="219"/>
      <c r="M121" s="220" t="s">
        <v>1371</v>
      </c>
      <c r="O121" s="208"/>
    </row>
    <row r="122" spans="1:15" ht="12.75">
      <c r="A122" s="217"/>
      <c r="B122" s="221"/>
      <c r="C122" s="276" t="s">
        <v>1372</v>
      </c>
      <c r="D122" s="277"/>
      <c r="E122" s="222">
        <v>-3.93</v>
      </c>
      <c r="F122" s="223"/>
      <c r="G122" s="224"/>
      <c r="H122" s="225"/>
      <c r="I122" s="219"/>
      <c r="J122" s="226"/>
      <c r="K122" s="219"/>
      <c r="M122" s="220" t="s">
        <v>1372</v>
      </c>
      <c r="O122" s="208"/>
    </row>
    <row r="123" spans="1:15" ht="22.5">
      <c r="A123" s="217"/>
      <c r="B123" s="221"/>
      <c r="C123" s="276" t="s">
        <v>1373</v>
      </c>
      <c r="D123" s="277"/>
      <c r="E123" s="222">
        <v>248.85</v>
      </c>
      <c r="F123" s="223"/>
      <c r="G123" s="224"/>
      <c r="H123" s="225"/>
      <c r="I123" s="219"/>
      <c r="J123" s="226"/>
      <c r="K123" s="219"/>
      <c r="M123" s="220" t="s">
        <v>1373</v>
      </c>
      <c r="O123" s="208"/>
    </row>
    <row r="124" spans="1:15" ht="12.75">
      <c r="A124" s="217"/>
      <c r="B124" s="221"/>
      <c r="C124" s="276" t="s">
        <v>1374</v>
      </c>
      <c r="D124" s="277"/>
      <c r="E124" s="222">
        <v>83.68</v>
      </c>
      <c r="F124" s="223"/>
      <c r="G124" s="224"/>
      <c r="H124" s="225"/>
      <c r="I124" s="219"/>
      <c r="J124" s="226"/>
      <c r="K124" s="219"/>
      <c r="M124" s="220" t="s">
        <v>1374</v>
      </c>
      <c r="O124" s="208"/>
    </row>
    <row r="125" spans="1:15" ht="22.5">
      <c r="A125" s="217"/>
      <c r="B125" s="221"/>
      <c r="C125" s="276" t="s">
        <v>1375</v>
      </c>
      <c r="D125" s="277"/>
      <c r="E125" s="222">
        <v>214.536</v>
      </c>
      <c r="F125" s="223"/>
      <c r="G125" s="224"/>
      <c r="H125" s="225"/>
      <c r="I125" s="219"/>
      <c r="J125" s="226"/>
      <c r="K125" s="219"/>
      <c r="M125" s="220" t="s">
        <v>1375</v>
      </c>
      <c r="O125" s="208"/>
    </row>
    <row r="126" spans="1:15" ht="12.75">
      <c r="A126" s="217"/>
      <c r="B126" s="221"/>
      <c r="C126" s="276" t="s">
        <v>1376</v>
      </c>
      <c r="D126" s="277"/>
      <c r="E126" s="222">
        <v>49.4</v>
      </c>
      <c r="F126" s="223"/>
      <c r="G126" s="224"/>
      <c r="H126" s="225"/>
      <c r="I126" s="219"/>
      <c r="J126" s="226"/>
      <c r="K126" s="219"/>
      <c r="M126" s="220" t="s">
        <v>1376</v>
      </c>
      <c r="O126" s="208"/>
    </row>
    <row r="127" spans="1:80" ht="12.75">
      <c r="A127" s="209">
        <v>23</v>
      </c>
      <c r="B127" s="210" t="s">
        <v>1377</v>
      </c>
      <c r="C127" s="211" t="s">
        <v>1378</v>
      </c>
      <c r="D127" s="212" t="s">
        <v>1327</v>
      </c>
      <c r="E127" s="213">
        <v>125.28</v>
      </c>
      <c r="F127" s="213">
        <v>0</v>
      </c>
      <c r="G127" s="214">
        <f>E127*F127</f>
        <v>0</v>
      </c>
      <c r="H127" s="215">
        <v>0</v>
      </c>
      <c r="I127" s="216">
        <f>E127*H127</f>
        <v>0</v>
      </c>
      <c r="J127" s="215">
        <v>0</v>
      </c>
      <c r="K127" s="216">
        <f>E127*J127</f>
        <v>0</v>
      </c>
      <c r="O127" s="208">
        <v>2</v>
      </c>
      <c r="AA127" s="181">
        <v>1</v>
      </c>
      <c r="AB127" s="181">
        <v>1</v>
      </c>
      <c r="AC127" s="181">
        <v>1</v>
      </c>
      <c r="AZ127" s="181">
        <v>1</v>
      </c>
      <c r="BA127" s="181">
        <f>IF(AZ127=1,G127,0)</f>
        <v>0</v>
      </c>
      <c r="BB127" s="181">
        <f>IF(AZ127=2,G127,0)</f>
        <v>0</v>
      </c>
      <c r="BC127" s="181">
        <f>IF(AZ127=3,G127,0)</f>
        <v>0</v>
      </c>
      <c r="BD127" s="181">
        <f>IF(AZ127=4,G127,0)</f>
        <v>0</v>
      </c>
      <c r="BE127" s="181">
        <f>IF(AZ127=5,G127,0)</f>
        <v>0</v>
      </c>
      <c r="CA127" s="208">
        <v>1</v>
      </c>
      <c r="CB127" s="208">
        <v>1</v>
      </c>
    </row>
    <row r="128" spans="1:15" ht="12.75">
      <c r="A128" s="217"/>
      <c r="B128" s="221"/>
      <c r="C128" s="276" t="s">
        <v>1379</v>
      </c>
      <c r="D128" s="277"/>
      <c r="E128" s="222">
        <v>13</v>
      </c>
      <c r="F128" s="223"/>
      <c r="G128" s="224"/>
      <c r="H128" s="225"/>
      <c r="I128" s="219"/>
      <c r="J128" s="226"/>
      <c r="K128" s="219"/>
      <c r="M128" s="220" t="s">
        <v>1379</v>
      </c>
      <c r="O128" s="208"/>
    </row>
    <row r="129" spans="1:15" ht="12.75">
      <c r="A129" s="217"/>
      <c r="B129" s="221"/>
      <c r="C129" s="276" t="s">
        <v>1380</v>
      </c>
      <c r="D129" s="277"/>
      <c r="E129" s="222">
        <v>99.48</v>
      </c>
      <c r="F129" s="223"/>
      <c r="G129" s="224"/>
      <c r="H129" s="225"/>
      <c r="I129" s="219"/>
      <c r="J129" s="226"/>
      <c r="K129" s="219"/>
      <c r="M129" s="220" t="s">
        <v>1380</v>
      </c>
      <c r="O129" s="208"/>
    </row>
    <row r="130" spans="1:15" ht="12.75">
      <c r="A130" s="217"/>
      <c r="B130" s="221"/>
      <c r="C130" s="276" t="s">
        <v>1381</v>
      </c>
      <c r="D130" s="277"/>
      <c r="E130" s="222">
        <v>12.8</v>
      </c>
      <c r="F130" s="223"/>
      <c r="G130" s="224"/>
      <c r="H130" s="225"/>
      <c r="I130" s="219"/>
      <c r="J130" s="226"/>
      <c r="K130" s="219"/>
      <c r="M130" s="220" t="s">
        <v>1381</v>
      </c>
      <c r="O130" s="208"/>
    </row>
    <row r="131" spans="1:80" ht="22.5">
      <c r="A131" s="209">
        <v>24</v>
      </c>
      <c r="B131" s="210" t="s">
        <v>730</v>
      </c>
      <c r="C131" s="211" t="s">
        <v>1382</v>
      </c>
      <c r="D131" s="212" t="s">
        <v>1327</v>
      </c>
      <c r="E131" s="213">
        <v>1312.311</v>
      </c>
      <c r="F131" s="213">
        <v>0</v>
      </c>
      <c r="G131" s="214">
        <f>E131*F131</f>
        <v>0</v>
      </c>
      <c r="H131" s="215">
        <v>0</v>
      </c>
      <c r="I131" s="216">
        <f>E131*H131</f>
        <v>0</v>
      </c>
      <c r="J131" s="215">
        <v>0</v>
      </c>
      <c r="K131" s="216">
        <f>E131*J131</f>
        <v>0</v>
      </c>
      <c r="O131" s="208">
        <v>2</v>
      </c>
      <c r="AA131" s="181">
        <v>1</v>
      </c>
      <c r="AB131" s="181">
        <v>1</v>
      </c>
      <c r="AC131" s="181">
        <v>1</v>
      </c>
      <c r="AZ131" s="181">
        <v>1</v>
      </c>
      <c r="BA131" s="181">
        <f>IF(AZ131=1,G131,0)</f>
        <v>0</v>
      </c>
      <c r="BB131" s="181">
        <f>IF(AZ131=2,G131,0)</f>
        <v>0</v>
      </c>
      <c r="BC131" s="181">
        <f>IF(AZ131=3,G131,0)</f>
        <v>0</v>
      </c>
      <c r="BD131" s="181">
        <f>IF(AZ131=4,G131,0)</f>
        <v>0</v>
      </c>
      <c r="BE131" s="181">
        <f>IF(AZ131=5,G131,0)</f>
        <v>0</v>
      </c>
      <c r="CA131" s="208">
        <v>1</v>
      </c>
      <c r="CB131" s="208">
        <v>1</v>
      </c>
    </row>
    <row r="132" spans="1:15" ht="12.75">
      <c r="A132" s="217"/>
      <c r="B132" s="221"/>
      <c r="C132" s="301" t="s">
        <v>807</v>
      </c>
      <c r="D132" s="277"/>
      <c r="E132" s="247">
        <v>0</v>
      </c>
      <c r="F132" s="223"/>
      <c r="G132" s="224"/>
      <c r="H132" s="225"/>
      <c r="I132" s="219"/>
      <c r="J132" s="226"/>
      <c r="K132" s="219"/>
      <c r="M132" s="220" t="s">
        <v>807</v>
      </c>
      <c r="O132" s="208"/>
    </row>
    <row r="133" spans="1:15" ht="12.75">
      <c r="A133" s="217"/>
      <c r="B133" s="221"/>
      <c r="C133" s="301" t="s">
        <v>808</v>
      </c>
      <c r="D133" s="277"/>
      <c r="E133" s="247">
        <v>0</v>
      </c>
      <c r="F133" s="223"/>
      <c r="G133" s="224"/>
      <c r="H133" s="225"/>
      <c r="I133" s="219"/>
      <c r="J133" s="226"/>
      <c r="K133" s="219"/>
      <c r="M133" s="220" t="s">
        <v>808</v>
      </c>
      <c r="O133" s="208"/>
    </row>
    <row r="134" spans="1:15" ht="12.75">
      <c r="A134" s="217"/>
      <c r="B134" s="221"/>
      <c r="C134" s="301" t="s">
        <v>809</v>
      </c>
      <c r="D134" s="277"/>
      <c r="E134" s="247">
        <v>0</v>
      </c>
      <c r="F134" s="223"/>
      <c r="G134" s="224"/>
      <c r="H134" s="225"/>
      <c r="I134" s="219"/>
      <c r="J134" s="226"/>
      <c r="K134" s="219"/>
      <c r="M134" s="220" t="s">
        <v>809</v>
      </c>
      <c r="O134" s="208"/>
    </row>
    <row r="135" spans="1:15" ht="22.5">
      <c r="A135" s="217"/>
      <c r="B135" s="221"/>
      <c r="C135" s="276" t="s">
        <v>1369</v>
      </c>
      <c r="D135" s="277"/>
      <c r="E135" s="222">
        <v>195.15</v>
      </c>
      <c r="F135" s="223"/>
      <c r="G135" s="224"/>
      <c r="H135" s="225"/>
      <c r="I135" s="219"/>
      <c r="J135" s="226"/>
      <c r="K135" s="219"/>
      <c r="M135" s="220" t="s">
        <v>1369</v>
      </c>
      <c r="O135" s="208"/>
    </row>
    <row r="136" spans="1:15" ht="33.75">
      <c r="A136" s="217"/>
      <c r="B136" s="221"/>
      <c r="C136" s="276" t="s">
        <v>1370</v>
      </c>
      <c r="D136" s="277"/>
      <c r="E136" s="222">
        <v>331.76</v>
      </c>
      <c r="F136" s="223"/>
      <c r="G136" s="224"/>
      <c r="H136" s="225"/>
      <c r="I136" s="219"/>
      <c r="J136" s="226"/>
      <c r="K136" s="219"/>
      <c r="M136" s="220" t="s">
        <v>1370</v>
      </c>
      <c r="O136" s="208"/>
    </row>
    <row r="137" spans="1:15" ht="22.5">
      <c r="A137" s="217"/>
      <c r="B137" s="221"/>
      <c r="C137" s="276" t="s">
        <v>1371</v>
      </c>
      <c r="D137" s="277"/>
      <c r="E137" s="222">
        <v>192.865</v>
      </c>
      <c r="F137" s="223"/>
      <c r="G137" s="224"/>
      <c r="H137" s="225"/>
      <c r="I137" s="219"/>
      <c r="J137" s="226"/>
      <c r="K137" s="219"/>
      <c r="M137" s="220" t="s">
        <v>1371</v>
      </c>
      <c r="O137" s="208"/>
    </row>
    <row r="138" spans="1:15" ht="12.75">
      <c r="A138" s="217"/>
      <c r="B138" s="221"/>
      <c r="C138" s="276" t="s">
        <v>1372</v>
      </c>
      <c r="D138" s="277"/>
      <c r="E138" s="222">
        <v>-3.93</v>
      </c>
      <c r="F138" s="223"/>
      <c r="G138" s="224"/>
      <c r="H138" s="225"/>
      <c r="I138" s="219"/>
      <c r="J138" s="226"/>
      <c r="K138" s="219"/>
      <c r="M138" s="220" t="s">
        <v>1372</v>
      </c>
      <c r="O138" s="208"/>
    </row>
    <row r="139" spans="1:15" ht="22.5">
      <c r="A139" s="217"/>
      <c r="B139" s="221"/>
      <c r="C139" s="276" t="s">
        <v>1373</v>
      </c>
      <c r="D139" s="277"/>
      <c r="E139" s="222">
        <v>248.85</v>
      </c>
      <c r="F139" s="223"/>
      <c r="G139" s="224"/>
      <c r="H139" s="225"/>
      <c r="I139" s="219"/>
      <c r="J139" s="226"/>
      <c r="K139" s="219"/>
      <c r="M139" s="220" t="s">
        <v>1373</v>
      </c>
      <c r="O139" s="208"/>
    </row>
    <row r="140" spans="1:15" ht="12.75">
      <c r="A140" s="217"/>
      <c r="B140" s="221"/>
      <c r="C140" s="276" t="s">
        <v>1374</v>
      </c>
      <c r="D140" s="277"/>
      <c r="E140" s="222">
        <v>83.68</v>
      </c>
      <c r="F140" s="223"/>
      <c r="G140" s="224"/>
      <c r="H140" s="225"/>
      <c r="I140" s="219"/>
      <c r="J140" s="226"/>
      <c r="K140" s="219"/>
      <c r="M140" s="220" t="s">
        <v>1374</v>
      </c>
      <c r="O140" s="208"/>
    </row>
    <row r="141" spans="1:15" ht="22.5">
      <c r="A141" s="217"/>
      <c r="B141" s="221"/>
      <c r="C141" s="276" t="s">
        <v>1375</v>
      </c>
      <c r="D141" s="277"/>
      <c r="E141" s="222">
        <v>214.536</v>
      </c>
      <c r="F141" s="223"/>
      <c r="G141" s="224"/>
      <c r="H141" s="225"/>
      <c r="I141" s="219"/>
      <c r="J141" s="226"/>
      <c r="K141" s="219"/>
      <c r="M141" s="220" t="s">
        <v>1375</v>
      </c>
      <c r="O141" s="208"/>
    </row>
    <row r="142" spans="1:15" ht="12.75">
      <c r="A142" s="217"/>
      <c r="B142" s="221"/>
      <c r="C142" s="276" t="s">
        <v>1376</v>
      </c>
      <c r="D142" s="277"/>
      <c r="E142" s="222">
        <v>49.4</v>
      </c>
      <c r="F142" s="223"/>
      <c r="G142" s="224"/>
      <c r="H142" s="225"/>
      <c r="I142" s="219"/>
      <c r="J142" s="226"/>
      <c r="K142" s="219"/>
      <c r="M142" s="220" t="s">
        <v>1376</v>
      </c>
      <c r="O142" s="208"/>
    </row>
    <row r="143" spans="1:80" ht="12.75">
      <c r="A143" s="209">
        <v>25</v>
      </c>
      <c r="B143" s="210" t="s">
        <v>1383</v>
      </c>
      <c r="C143" s="211" t="s">
        <v>1384</v>
      </c>
      <c r="D143" s="212" t="s">
        <v>1303</v>
      </c>
      <c r="E143" s="213">
        <v>138.84</v>
      </c>
      <c r="F143" s="213">
        <v>0</v>
      </c>
      <c r="G143" s="214">
        <f>E143*F143</f>
        <v>0</v>
      </c>
      <c r="H143" s="215">
        <v>0</v>
      </c>
      <c r="I143" s="216">
        <f>E143*H143</f>
        <v>0</v>
      </c>
      <c r="J143" s="215">
        <v>0</v>
      </c>
      <c r="K143" s="216">
        <f>E143*J143</f>
        <v>0</v>
      </c>
      <c r="O143" s="208">
        <v>2</v>
      </c>
      <c r="AA143" s="181">
        <v>1</v>
      </c>
      <c r="AB143" s="181">
        <v>1</v>
      </c>
      <c r="AC143" s="181">
        <v>1</v>
      </c>
      <c r="AZ143" s="181">
        <v>1</v>
      </c>
      <c r="BA143" s="181">
        <f>IF(AZ143=1,G143,0)</f>
        <v>0</v>
      </c>
      <c r="BB143" s="181">
        <f>IF(AZ143=2,G143,0)</f>
        <v>0</v>
      </c>
      <c r="BC143" s="181">
        <f>IF(AZ143=3,G143,0)</f>
        <v>0</v>
      </c>
      <c r="BD143" s="181">
        <f>IF(AZ143=4,G143,0)</f>
        <v>0</v>
      </c>
      <c r="BE143" s="181">
        <f>IF(AZ143=5,G143,0)</f>
        <v>0</v>
      </c>
      <c r="CA143" s="208">
        <v>1</v>
      </c>
      <c r="CB143" s="208">
        <v>1</v>
      </c>
    </row>
    <row r="144" spans="1:15" ht="12.75">
      <c r="A144" s="217"/>
      <c r="B144" s="221"/>
      <c r="C144" s="276" t="s">
        <v>1385</v>
      </c>
      <c r="D144" s="277"/>
      <c r="E144" s="222">
        <v>12.3</v>
      </c>
      <c r="F144" s="223"/>
      <c r="G144" s="224"/>
      <c r="H144" s="225"/>
      <c r="I144" s="219"/>
      <c r="J144" s="226"/>
      <c r="K144" s="219"/>
      <c r="M144" s="220" t="s">
        <v>1385</v>
      </c>
      <c r="O144" s="208"/>
    </row>
    <row r="145" spans="1:15" ht="12.75">
      <c r="A145" s="217"/>
      <c r="B145" s="221"/>
      <c r="C145" s="276" t="s">
        <v>1386</v>
      </c>
      <c r="D145" s="277"/>
      <c r="E145" s="222">
        <v>17.1</v>
      </c>
      <c r="F145" s="223"/>
      <c r="G145" s="224"/>
      <c r="H145" s="225"/>
      <c r="I145" s="219"/>
      <c r="J145" s="226"/>
      <c r="K145" s="219"/>
      <c r="M145" s="220" t="s">
        <v>1386</v>
      </c>
      <c r="O145" s="208"/>
    </row>
    <row r="146" spans="1:15" ht="12.75">
      <c r="A146" s="217"/>
      <c r="B146" s="221"/>
      <c r="C146" s="276" t="s">
        <v>1387</v>
      </c>
      <c r="D146" s="277"/>
      <c r="E146" s="222">
        <v>11.84</v>
      </c>
      <c r="F146" s="223"/>
      <c r="G146" s="224"/>
      <c r="H146" s="225"/>
      <c r="I146" s="219"/>
      <c r="J146" s="226"/>
      <c r="K146" s="219"/>
      <c r="M146" s="220" t="s">
        <v>1387</v>
      </c>
      <c r="O146" s="208"/>
    </row>
    <row r="147" spans="1:15" ht="12.75">
      <c r="A147" s="217"/>
      <c r="B147" s="221"/>
      <c r="C147" s="276" t="s">
        <v>1388</v>
      </c>
      <c r="D147" s="277"/>
      <c r="E147" s="222">
        <v>12.55</v>
      </c>
      <c r="F147" s="223"/>
      <c r="G147" s="224"/>
      <c r="H147" s="225"/>
      <c r="I147" s="219"/>
      <c r="J147" s="226"/>
      <c r="K147" s="219"/>
      <c r="M147" s="220" t="s">
        <v>1388</v>
      </c>
      <c r="O147" s="208"/>
    </row>
    <row r="148" spans="1:15" ht="12.75">
      <c r="A148" s="217"/>
      <c r="B148" s="221"/>
      <c r="C148" s="276" t="s">
        <v>1389</v>
      </c>
      <c r="D148" s="277"/>
      <c r="E148" s="222">
        <v>12.95</v>
      </c>
      <c r="F148" s="223"/>
      <c r="G148" s="224"/>
      <c r="H148" s="225"/>
      <c r="I148" s="219"/>
      <c r="J148" s="226"/>
      <c r="K148" s="219"/>
      <c r="M148" s="220" t="s">
        <v>1389</v>
      </c>
      <c r="O148" s="208"/>
    </row>
    <row r="149" spans="1:15" ht="12.75">
      <c r="A149" s="217"/>
      <c r="B149" s="221"/>
      <c r="C149" s="276" t="s">
        <v>1390</v>
      </c>
      <c r="D149" s="277"/>
      <c r="E149" s="222">
        <v>8.4</v>
      </c>
      <c r="F149" s="223"/>
      <c r="G149" s="224"/>
      <c r="H149" s="225"/>
      <c r="I149" s="219"/>
      <c r="J149" s="226"/>
      <c r="K149" s="219"/>
      <c r="M149" s="220" t="s">
        <v>1390</v>
      </c>
      <c r="O149" s="208"/>
    </row>
    <row r="150" spans="1:15" ht="12.75">
      <c r="A150" s="217"/>
      <c r="B150" s="221"/>
      <c r="C150" s="276" t="s">
        <v>1391</v>
      </c>
      <c r="D150" s="277"/>
      <c r="E150" s="222">
        <v>3.3</v>
      </c>
      <c r="F150" s="223"/>
      <c r="G150" s="224"/>
      <c r="H150" s="225"/>
      <c r="I150" s="219"/>
      <c r="J150" s="226"/>
      <c r="K150" s="219"/>
      <c r="M150" s="220" t="s">
        <v>1391</v>
      </c>
      <c r="O150" s="208"/>
    </row>
    <row r="151" spans="1:15" ht="12.75">
      <c r="A151" s="217"/>
      <c r="B151" s="221"/>
      <c r="C151" s="276" t="s">
        <v>1392</v>
      </c>
      <c r="D151" s="277"/>
      <c r="E151" s="222">
        <v>27.9</v>
      </c>
      <c r="F151" s="223"/>
      <c r="G151" s="224"/>
      <c r="H151" s="225"/>
      <c r="I151" s="219"/>
      <c r="J151" s="226"/>
      <c r="K151" s="219"/>
      <c r="M151" s="220" t="s">
        <v>1392</v>
      </c>
      <c r="O151" s="208"/>
    </row>
    <row r="152" spans="1:15" ht="12.75">
      <c r="A152" s="217"/>
      <c r="B152" s="221"/>
      <c r="C152" s="276" t="s">
        <v>1393</v>
      </c>
      <c r="D152" s="277"/>
      <c r="E152" s="222">
        <v>4.5</v>
      </c>
      <c r="F152" s="223"/>
      <c r="G152" s="224"/>
      <c r="H152" s="225"/>
      <c r="I152" s="219"/>
      <c r="J152" s="226"/>
      <c r="K152" s="219"/>
      <c r="M152" s="220" t="s">
        <v>1393</v>
      </c>
      <c r="O152" s="208"/>
    </row>
    <row r="153" spans="1:15" ht="12.75">
      <c r="A153" s="217"/>
      <c r="B153" s="221"/>
      <c r="C153" s="276" t="s">
        <v>1394</v>
      </c>
      <c r="D153" s="277"/>
      <c r="E153" s="222">
        <v>28</v>
      </c>
      <c r="F153" s="223"/>
      <c r="G153" s="224"/>
      <c r="H153" s="225"/>
      <c r="I153" s="219"/>
      <c r="J153" s="226"/>
      <c r="K153" s="219"/>
      <c r="M153" s="220" t="s">
        <v>1394</v>
      </c>
      <c r="O153" s="208"/>
    </row>
    <row r="154" spans="1:80" ht="12.75">
      <c r="A154" s="209">
        <v>26</v>
      </c>
      <c r="B154" s="210" t="s">
        <v>1395</v>
      </c>
      <c r="C154" s="211" t="s">
        <v>1396</v>
      </c>
      <c r="D154" s="212" t="s">
        <v>1327</v>
      </c>
      <c r="E154" s="213">
        <v>401.775</v>
      </c>
      <c r="F154" s="213">
        <v>0</v>
      </c>
      <c r="G154" s="214">
        <f>E154*F154</f>
        <v>0</v>
      </c>
      <c r="H154" s="215">
        <v>0</v>
      </c>
      <c r="I154" s="216">
        <f>E154*H154</f>
        <v>0</v>
      </c>
      <c r="J154" s="215">
        <v>0</v>
      </c>
      <c r="K154" s="216">
        <f>E154*J154</f>
        <v>0</v>
      </c>
      <c r="O154" s="208">
        <v>2</v>
      </c>
      <c r="AA154" s="181">
        <v>1</v>
      </c>
      <c r="AB154" s="181">
        <v>1</v>
      </c>
      <c r="AC154" s="181">
        <v>1</v>
      </c>
      <c r="AZ154" s="181">
        <v>1</v>
      </c>
      <c r="BA154" s="181">
        <f>IF(AZ154=1,G154,0)</f>
        <v>0</v>
      </c>
      <c r="BB154" s="181">
        <f>IF(AZ154=2,G154,0)</f>
        <v>0</v>
      </c>
      <c r="BC154" s="181">
        <f>IF(AZ154=3,G154,0)</f>
        <v>0</v>
      </c>
      <c r="BD154" s="181">
        <f>IF(AZ154=4,G154,0)</f>
        <v>0</v>
      </c>
      <c r="BE154" s="181">
        <f>IF(AZ154=5,G154,0)</f>
        <v>0</v>
      </c>
      <c r="CA154" s="208">
        <v>1</v>
      </c>
      <c r="CB154" s="208">
        <v>1</v>
      </c>
    </row>
    <row r="155" spans="1:15" ht="12.75">
      <c r="A155" s="217"/>
      <c r="B155" s="221"/>
      <c r="C155" s="276" t="s">
        <v>1343</v>
      </c>
      <c r="D155" s="277"/>
      <c r="E155" s="222">
        <v>358.25</v>
      </c>
      <c r="F155" s="223"/>
      <c r="G155" s="224"/>
      <c r="H155" s="225"/>
      <c r="I155" s="219"/>
      <c r="J155" s="226"/>
      <c r="K155" s="219"/>
      <c r="M155" s="220" t="s">
        <v>1343</v>
      </c>
      <c r="O155" s="208"/>
    </row>
    <row r="156" spans="1:15" ht="22.5">
      <c r="A156" s="217"/>
      <c r="B156" s="221"/>
      <c r="C156" s="276" t="s">
        <v>1344</v>
      </c>
      <c r="D156" s="277"/>
      <c r="E156" s="222">
        <v>43.525</v>
      </c>
      <c r="F156" s="223"/>
      <c r="G156" s="224"/>
      <c r="H156" s="225"/>
      <c r="I156" s="219"/>
      <c r="J156" s="226"/>
      <c r="K156" s="219"/>
      <c r="M156" s="220" t="s">
        <v>1344</v>
      </c>
      <c r="O156" s="208"/>
    </row>
    <row r="157" spans="1:80" ht="12.75">
      <c r="A157" s="209">
        <v>27</v>
      </c>
      <c r="B157" s="210" t="s">
        <v>1397</v>
      </c>
      <c r="C157" s="211" t="s">
        <v>1398</v>
      </c>
      <c r="D157" s="212" t="s">
        <v>1327</v>
      </c>
      <c r="E157" s="213">
        <v>1301.511</v>
      </c>
      <c r="F157" s="213">
        <v>0</v>
      </c>
      <c r="G157" s="214">
        <f>E157*F157</f>
        <v>0</v>
      </c>
      <c r="H157" s="215">
        <v>0</v>
      </c>
      <c r="I157" s="216">
        <f>E157*H157</f>
        <v>0</v>
      </c>
      <c r="J157" s="215">
        <v>0</v>
      </c>
      <c r="K157" s="216">
        <f>E157*J157</f>
        <v>0</v>
      </c>
      <c r="O157" s="208">
        <v>2</v>
      </c>
      <c r="AA157" s="181">
        <v>1</v>
      </c>
      <c r="AB157" s="181">
        <v>1</v>
      </c>
      <c r="AC157" s="181">
        <v>1</v>
      </c>
      <c r="AZ157" s="181">
        <v>1</v>
      </c>
      <c r="BA157" s="181">
        <f>IF(AZ157=1,G157,0)</f>
        <v>0</v>
      </c>
      <c r="BB157" s="181">
        <f>IF(AZ157=2,G157,0)</f>
        <v>0</v>
      </c>
      <c r="BC157" s="181">
        <f>IF(AZ157=3,G157,0)</f>
        <v>0</v>
      </c>
      <c r="BD157" s="181">
        <f>IF(AZ157=4,G157,0)</f>
        <v>0</v>
      </c>
      <c r="BE157" s="181">
        <f>IF(AZ157=5,G157,0)</f>
        <v>0</v>
      </c>
      <c r="CA157" s="208">
        <v>1</v>
      </c>
      <c r="CB157" s="208">
        <v>1</v>
      </c>
    </row>
    <row r="158" spans="1:15" ht="12.75">
      <c r="A158" s="217"/>
      <c r="B158" s="221"/>
      <c r="C158" s="276" t="s">
        <v>1399</v>
      </c>
      <c r="D158" s="277"/>
      <c r="E158" s="222">
        <v>1489</v>
      </c>
      <c r="F158" s="223"/>
      <c r="G158" s="224"/>
      <c r="H158" s="225"/>
      <c r="I158" s="219"/>
      <c r="J158" s="226"/>
      <c r="K158" s="219"/>
      <c r="M158" s="220">
        <v>1489</v>
      </c>
      <c r="O158" s="208"/>
    </row>
    <row r="159" spans="1:15" ht="22.5">
      <c r="A159" s="217"/>
      <c r="B159" s="221"/>
      <c r="C159" s="276" t="s">
        <v>1369</v>
      </c>
      <c r="D159" s="277"/>
      <c r="E159" s="222">
        <v>195.15</v>
      </c>
      <c r="F159" s="223"/>
      <c r="G159" s="224"/>
      <c r="H159" s="225"/>
      <c r="I159" s="219"/>
      <c r="J159" s="226"/>
      <c r="K159" s="219"/>
      <c r="M159" s="220" t="s">
        <v>1369</v>
      </c>
      <c r="O159" s="208"/>
    </row>
    <row r="160" spans="1:15" ht="33.75">
      <c r="A160" s="217"/>
      <c r="B160" s="221"/>
      <c r="C160" s="276" t="s">
        <v>1370</v>
      </c>
      <c r="D160" s="277"/>
      <c r="E160" s="222">
        <v>331.76</v>
      </c>
      <c r="F160" s="223"/>
      <c r="G160" s="224"/>
      <c r="H160" s="225"/>
      <c r="I160" s="219"/>
      <c r="J160" s="226"/>
      <c r="K160" s="219"/>
      <c r="M160" s="220" t="s">
        <v>1370</v>
      </c>
      <c r="O160" s="208"/>
    </row>
    <row r="161" spans="1:15" ht="22.5">
      <c r="A161" s="217"/>
      <c r="B161" s="221"/>
      <c r="C161" s="276" t="s">
        <v>1400</v>
      </c>
      <c r="D161" s="277"/>
      <c r="E161" s="222">
        <v>182.065</v>
      </c>
      <c r="F161" s="223"/>
      <c r="G161" s="224"/>
      <c r="H161" s="225"/>
      <c r="I161" s="219"/>
      <c r="J161" s="226"/>
      <c r="K161" s="219"/>
      <c r="M161" s="220" t="s">
        <v>1400</v>
      </c>
      <c r="O161" s="208"/>
    </row>
    <row r="162" spans="1:15" ht="12.75">
      <c r="A162" s="217"/>
      <c r="B162" s="221"/>
      <c r="C162" s="276" t="s">
        <v>1372</v>
      </c>
      <c r="D162" s="277"/>
      <c r="E162" s="222">
        <v>-3.93</v>
      </c>
      <c r="F162" s="223"/>
      <c r="G162" s="224"/>
      <c r="H162" s="225"/>
      <c r="I162" s="219"/>
      <c r="J162" s="226"/>
      <c r="K162" s="219"/>
      <c r="M162" s="220" t="s">
        <v>1372</v>
      </c>
      <c r="O162" s="208"/>
    </row>
    <row r="163" spans="1:15" ht="22.5">
      <c r="A163" s="217"/>
      <c r="B163" s="221"/>
      <c r="C163" s="276" t="s">
        <v>1373</v>
      </c>
      <c r="D163" s="277"/>
      <c r="E163" s="222">
        <v>248.85</v>
      </c>
      <c r="F163" s="223"/>
      <c r="G163" s="224"/>
      <c r="H163" s="225"/>
      <c r="I163" s="219"/>
      <c r="J163" s="226"/>
      <c r="K163" s="219"/>
      <c r="M163" s="220" t="s">
        <v>1373</v>
      </c>
      <c r="O163" s="208"/>
    </row>
    <row r="164" spans="1:15" ht="12.75">
      <c r="A164" s="217"/>
      <c r="B164" s="221"/>
      <c r="C164" s="276" t="s">
        <v>1374</v>
      </c>
      <c r="D164" s="277"/>
      <c r="E164" s="222">
        <v>83.68</v>
      </c>
      <c r="F164" s="223"/>
      <c r="G164" s="224"/>
      <c r="H164" s="225"/>
      <c r="I164" s="219"/>
      <c r="J164" s="226"/>
      <c r="K164" s="219"/>
      <c r="M164" s="220" t="s">
        <v>1374</v>
      </c>
      <c r="O164" s="208"/>
    </row>
    <row r="165" spans="1:15" ht="22.5">
      <c r="A165" s="217"/>
      <c r="B165" s="221"/>
      <c r="C165" s="276" t="s">
        <v>1375</v>
      </c>
      <c r="D165" s="277"/>
      <c r="E165" s="222">
        <v>214.536</v>
      </c>
      <c r="F165" s="223"/>
      <c r="G165" s="224"/>
      <c r="H165" s="225"/>
      <c r="I165" s="219"/>
      <c r="J165" s="226"/>
      <c r="K165" s="219"/>
      <c r="M165" s="220" t="s">
        <v>1375</v>
      </c>
      <c r="O165" s="208"/>
    </row>
    <row r="166" spans="1:15" ht="12.75">
      <c r="A166" s="217"/>
      <c r="B166" s="221"/>
      <c r="C166" s="276" t="s">
        <v>1401</v>
      </c>
      <c r="D166" s="277"/>
      <c r="E166" s="222">
        <v>27.4</v>
      </c>
      <c r="F166" s="223"/>
      <c r="G166" s="224"/>
      <c r="H166" s="225"/>
      <c r="I166" s="219"/>
      <c r="J166" s="226"/>
      <c r="K166" s="219"/>
      <c r="M166" s="220" t="s">
        <v>1401</v>
      </c>
      <c r="O166" s="208"/>
    </row>
    <row r="167" spans="1:80" ht="22.5">
      <c r="A167" s="209">
        <v>28</v>
      </c>
      <c r="B167" s="210" t="s">
        <v>734</v>
      </c>
      <c r="C167" s="211" t="s">
        <v>1402</v>
      </c>
      <c r="D167" s="212" t="s">
        <v>622</v>
      </c>
      <c r="E167" s="213">
        <v>40.544</v>
      </c>
      <c r="F167" s="213">
        <v>0</v>
      </c>
      <c r="G167" s="214">
        <f>E167*F167</f>
        <v>0</v>
      </c>
      <c r="H167" s="215">
        <v>0</v>
      </c>
      <c r="I167" s="216">
        <f>E167*H167</f>
        <v>0</v>
      </c>
      <c r="J167" s="215">
        <v>0</v>
      </c>
      <c r="K167" s="216">
        <f>E167*J167</f>
        <v>0</v>
      </c>
      <c r="O167" s="208">
        <v>2</v>
      </c>
      <c r="AA167" s="181">
        <v>1</v>
      </c>
      <c r="AB167" s="181">
        <v>1</v>
      </c>
      <c r="AC167" s="181">
        <v>1</v>
      </c>
      <c r="AZ167" s="181">
        <v>1</v>
      </c>
      <c r="BA167" s="181">
        <f>IF(AZ167=1,G167,0)</f>
        <v>0</v>
      </c>
      <c r="BB167" s="181">
        <f>IF(AZ167=2,G167,0)</f>
        <v>0</v>
      </c>
      <c r="BC167" s="181">
        <f>IF(AZ167=3,G167,0)</f>
        <v>0</v>
      </c>
      <c r="BD167" s="181">
        <f>IF(AZ167=4,G167,0)</f>
        <v>0</v>
      </c>
      <c r="BE167" s="181">
        <f>IF(AZ167=5,G167,0)</f>
        <v>0</v>
      </c>
      <c r="CA167" s="208">
        <v>1</v>
      </c>
      <c r="CB167" s="208">
        <v>1</v>
      </c>
    </row>
    <row r="168" spans="1:15" ht="22.5">
      <c r="A168" s="217"/>
      <c r="B168" s="221"/>
      <c r="C168" s="276" t="s">
        <v>1403</v>
      </c>
      <c r="D168" s="277"/>
      <c r="E168" s="222">
        <v>20.272</v>
      </c>
      <c r="F168" s="223"/>
      <c r="G168" s="224"/>
      <c r="H168" s="225"/>
      <c r="I168" s="219"/>
      <c r="J168" s="226"/>
      <c r="K168" s="219"/>
      <c r="M168" s="220" t="s">
        <v>1403</v>
      </c>
      <c r="O168" s="208"/>
    </row>
    <row r="169" spans="1:15" ht="22.5">
      <c r="A169" s="217"/>
      <c r="B169" s="221"/>
      <c r="C169" s="276" t="s">
        <v>1404</v>
      </c>
      <c r="D169" s="277"/>
      <c r="E169" s="222">
        <v>18.622</v>
      </c>
      <c r="F169" s="223"/>
      <c r="G169" s="224"/>
      <c r="H169" s="225"/>
      <c r="I169" s="219"/>
      <c r="J169" s="226"/>
      <c r="K169" s="219"/>
      <c r="M169" s="220" t="s">
        <v>1404</v>
      </c>
      <c r="O169" s="208"/>
    </row>
    <row r="170" spans="1:15" ht="12.75">
      <c r="A170" s="217"/>
      <c r="B170" s="221"/>
      <c r="C170" s="276" t="s">
        <v>1405</v>
      </c>
      <c r="D170" s="277"/>
      <c r="E170" s="222">
        <v>1.65</v>
      </c>
      <c r="F170" s="223"/>
      <c r="G170" s="224"/>
      <c r="H170" s="225"/>
      <c r="I170" s="219"/>
      <c r="J170" s="226"/>
      <c r="K170" s="219"/>
      <c r="M170" s="220" t="s">
        <v>1405</v>
      </c>
      <c r="O170" s="208"/>
    </row>
    <row r="171" spans="1:80" ht="12.75">
      <c r="A171" s="209">
        <v>29</v>
      </c>
      <c r="B171" s="210" t="s">
        <v>737</v>
      </c>
      <c r="C171" s="211" t="s">
        <v>738</v>
      </c>
      <c r="D171" s="212" t="s">
        <v>622</v>
      </c>
      <c r="E171" s="213">
        <v>1681.286</v>
      </c>
      <c r="F171" s="213">
        <v>0</v>
      </c>
      <c r="G171" s="214">
        <f>E171*F171</f>
        <v>0</v>
      </c>
      <c r="H171" s="215">
        <v>0</v>
      </c>
      <c r="I171" s="216">
        <f>E171*H171</f>
        <v>0</v>
      </c>
      <c r="J171" s="215">
        <v>0</v>
      </c>
      <c r="K171" s="216">
        <f>E171*J171</f>
        <v>0</v>
      </c>
      <c r="O171" s="208">
        <v>2</v>
      </c>
      <c r="AA171" s="181">
        <v>1</v>
      </c>
      <c r="AB171" s="181">
        <v>1</v>
      </c>
      <c r="AC171" s="181">
        <v>1</v>
      </c>
      <c r="AZ171" s="181">
        <v>1</v>
      </c>
      <c r="BA171" s="181">
        <f>IF(AZ171=1,G171,0)</f>
        <v>0</v>
      </c>
      <c r="BB171" s="181">
        <f>IF(AZ171=2,G171,0)</f>
        <v>0</v>
      </c>
      <c r="BC171" s="181">
        <f>IF(AZ171=3,G171,0)</f>
        <v>0</v>
      </c>
      <c r="BD171" s="181">
        <f>IF(AZ171=4,G171,0)</f>
        <v>0</v>
      </c>
      <c r="BE171" s="181">
        <f>IF(AZ171=5,G171,0)</f>
        <v>0</v>
      </c>
      <c r="CA171" s="208">
        <v>1</v>
      </c>
      <c r="CB171" s="208">
        <v>1</v>
      </c>
    </row>
    <row r="172" spans="1:15" ht="12.75">
      <c r="A172" s="217"/>
      <c r="B172" s="221"/>
      <c r="C172" s="276" t="s">
        <v>1343</v>
      </c>
      <c r="D172" s="277"/>
      <c r="E172" s="222">
        <v>358.25</v>
      </c>
      <c r="F172" s="223"/>
      <c r="G172" s="224"/>
      <c r="H172" s="225"/>
      <c r="I172" s="219"/>
      <c r="J172" s="226"/>
      <c r="K172" s="219"/>
      <c r="M172" s="220" t="s">
        <v>1343</v>
      </c>
      <c r="O172" s="208"/>
    </row>
    <row r="173" spans="1:15" ht="22.5">
      <c r="A173" s="217"/>
      <c r="B173" s="221"/>
      <c r="C173" s="276" t="s">
        <v>1344</v>
      </c>
      <c r="D173" s="277"/>
      <c r="E173" s="222">
        <v>43.525</v>
      </c>
      <c r="F173" s="223"/>
      <c r="G173" s="224"/>
      <c r="H173" s="225"/>
      <c r="I173" s="219"/>
      <c r="J173" s="226"/>
      <c r="K173" s="219"/>
      <c r="M173" s="220" t="s">
        <v>1344</v>
      </c>
      <c r="O173" s="208"/>
    </row>
    <row r="174" spans="1:15" ht="22.5">
      <c r="A174" s="217"/>
      <c r="B174" s="221"/>
      <c r="C174" s="276" t="s">
        <v>1369</v>
      </c>
      <c r="D174" s="277"/>
      <c r="E174" s="222">
        <v>195.15</v>
      </c>
      <c r="F174" s="223"/>
      <c r="G174" s="224"/>
      <c r="H174" s="225"/>
      <c r="I174" s="219"/>
      <c r="J174" s="226"/>
      <c r="K174" s="219"/>
      <c r="M174" s="220" t="s">
        <v>1369</v>
      </c>
      <c r="O174" s="208"/>
    </row>
    <row r="175" spans="1:15" ht="33.75">
      <c r="A175" s="217"/>
      <c r="B175" s="221"/>
      <c r="C175" s="276" t="s">
        <v>1370</v>
      </c>
      <c r="D175" s="277"/>
      <c r="E175" s="222">
        <v>331.76</v>
      </c>
      <c r="F175" s="223"/>
      <c r="G175" s="224"/>
      <c r="H175" s="225"/>
      <c r="I175" s="219"/>
      <c r="J175" s="226"/>
      <c r="K175" s="219"/>
      <c r="M175" s="220" t="s">
        <v>1370</v>
      </c>
      <c r="O175" s="208"/>
    </row>
    <row r="176" spans="1:15" ht="22.5">
      <c r="A176" s="217"/>
      <c r="B176" s="221"/>
      <c r="C176" s="276" t="s">
        <v>1400</v>
      </c>
      <c r="D176" s="277"/>
      <c r="E176" s="222">
        <v>182.065</v>
      </c>
      <c r="F176" s="223"/>
      <c r="G176" s="224"/>
      <c r="H176" s="225"/>
      <c r="I176" s="219"/>
      <c r="J176" s="226"/>
      <c r="K176" s="219"/>
      <c r="M176" s="220" t="s">
        <v>1400</v>
      </c>
      <c r="O176" s="208"/>
    </row>
    <row r="177" spans="1:15" ht="12.75">
      <c r="A177" s="217"/>
      <c r="B177" s="221"/>
      <c r="C177" s="276" t="s">
        <v>1372</v>
      </c>
      <c r="D177" s="277"/>
      <c r="E177" s="222">
        <v>-3.93</v>
      </c>
      <c r="F177" s="223"/>
      <c r="G177" s="224"/>
      <c r="H177" s="225"/>
      <c r="I177" s="219"/>
      <c r="J177" s="226"/>
      <c r="K177" s="219"/>
      <c r="M177" s="220" t="s">
        <v>1372</v>
      </c>
      <c r="O177" s="208"/>
    </row>
    <row r="178" spans="1:15" ht="22.5">
      <c r="A178" s="217"/>
      <c r="B178" s="221"/>
      <c r="C178" s="276" t="s">
        <v>1373</v>
      </c>
      <c r="D178" s="277"/>
      <c r="E178" s="222">
        <v>248.85</v>
      </c>
      <c r="F178" s="223"/>
      <c r="G178" s="224"/>
      <c r="H178" s="225"/>
      <c r="I178" s="219"/>
      <c r="J178" s="226"/>
      <c r="K178" s="219"/>
      <c r="M178" s="220" t="s">
        <v>1373</v>
      </c>
      <c r="O178" s="208"/>
    </row>
    <row r="179" spans="1:15" ht="12.75">
      <c r="A179" s="217"/>
      <c r="B179" s="221"/>
      <c r="C179" s="276" t="s">
        <v>1374</v>
      </c>
      <c r="D179" s="277"/>
      <c r="E179" s="222">
        <v>83.68</v>
      </c>
      <c r="F179" s="223"/>
      <c r="G179" s="224"/>
      <c r="H179" s="225"/>
      <c r="I179" s="219"/>
      <c r="J179" s="226"/>
      <c r="K179" s="219"/>
      <c r="M179" s="220" t="s">
        <v>1374</v>
      </c>
      <c r="O179" s="208"/>
    </row>
    <row r="180" spans="1:15" ht="22.5">
      <c r="A180" s="217"/>
      <c r="B180" s="221"/>
      <c r="C180" s="276" t="s">
        <v>1375</v>
      </c>
      <c r="D180" s="277"/>
      <c r="E180" s="222">
        <v>214.536</v>
      </c>
      <c r="F180" s="223"/>
      <c r="G180" s="224"/>
      <c r="H180" s="225"/>
      <c r="I180" s="219"/>
      <c r="J180" s="226"/>
      <c r="K180" s="219"/>
      <c r="M180" s="220" t="s">
        <v>1375</v>
      </c>
      <c r="O180" s="208"/>
    </row>
    <row r="181" spans="1:15" ht="12.75">
      <c r="A181" s="217"/>
      <c r="B181" s="221"/>
      <c r="C181" s="276" t="s">
        <v>1401</v>
      </c>
      <c r="D181" s="277"/>
      <c r="E181" s="222">
        <v>27.4</v>
      </c>
      <c r="F181" s="223"/>
      <c r="G181" s="224"/>
      <c r="H181" s="225"/>
      <c r="I181" s="219"/>
      <c r="J181" s="226"/>
      <c r="K181" s="219"/>
      <c r="M181" s="220" t="s">
        <v>1401</v>
      </c>
      <c r="O181" s="208"/>
    </row>
    <row r="182" spans="1:80" ht="12.75">
      <c r="A182" s="209">
        <v>30</v>
      </c>
      <c r="B182" s="210" t="s">
        <v>600</v>
      </c>
      <c r="C182" s="211" t="s">
        <v>1406</v>
      </c>
      <c r="D182" s="212" t="s">
        <v>1303</v>
      </c>
      <c r="E182" s="213">
        <v>449.04</v>
      </c>
      <c r="F182" s="213">
        <v>0</v>
      </c>
      <c r="G182" s="214">
        <f>E182*F182</f>
        <v>0</v>
      </c>
      <c r="H182" s="215">
        <v>0</v>
      </c>
      <c r="I182" s="216">
        <f>E182*H182</f>
        <v>0</v>
      </c>
      <c r="J182" s="215"/>
      <c r="K182" s="216">
        <f>E182*J182</f>
        <v>0</v>
      </c>
      <c r="O182" s="208">
        <v>2</v>
      </c>
      <c r="AA182" s="181">
        <v>12</v>
      </c>
      <c r="AB182" s="181">
        <v>0</v>
      </c>
      <c r="AC182" s="181">
        <v>30</v>
      </c>
      <c r="AZ182" s="181">
        <v>1</v>
      </c>
      <c r="BA182" s="181">
        <f>IF(AZ182=1,G182,0)</f>
        <v>0</v>
      </c>
      <c r="BB182" s="181">
        <f>IF(AZ182=2,G182,0)</f>
        <v>0</v>
      </c>
      <c r="BC182" s="181">
        <f>IF(AZ182=3,G182,0)</f>
        <v>0</v>
      </c>
      <c r="BD182" s="181">
        <f>IF(AZ182=4,G182,0)</f>
        <v>0</v>
      </c>
      <c r="BE182" s="181">
        <f>IF(AZ182=5,G182,0)</f>
        <v>0</v>
      </c>
      <c r="CA182" s="208">
        <v>12</v>
      </c>
      <c r="CB182" s="208">
        <v>0</v>
      </c>
    </row>
    <row r="183" spans="1:15" ht="12.75">
      <c r="A183" s="217"/>
      <c r="B183" s="221"/>
      <c r="C183" s="276" t="s">
        <v>1407</v>
      </c>
      <c r="D183" s="277"/>
      <c r="E183" s="222">
        <v>46.5</v>
      </c>
      <c r="F183" s="223"/>
      <c r="G183" s="224"/>
      <c r="H183" s="225"/>
      <c r="I183" s="219"/>
      <c r="J183" s="226"/>
      <c r="K183" s="219"/>
      <c r="M183" s="220" t="s">
        <v>1407</v>
      </c>
      <c r="O183" s="208"/>
    </row>
    <row r="184" spans="1:15" ht="12.75">
      <c r="A184" s="217"/>
      <c r="B184" s="221"/>
      <c r="C184" s="276" t="s">
        <v>1408</v>
      </c>
      <c r="D184" s="277"/>
      <c r="E184" s="222">
        <v>59.7</v>
      </c>
      <c r="F184" s="223"/>
      <c r="G184" s="224"/>
      <c r="H184" s="225"/>
      <c r="I184" s="219"/>
      <c r="J184" s="226"/>
      <c r="K184" s="219"/>
      <c r="M184" s="220" t="s">
        <v>1408</v>
      </c>
      <c r="O184" s="208"/>
    </row>
    <row r="185" spans="1:15" ht="12.75">
      <c r="A185" s="217"/>
      <c r="B185" s="221"/>
      <c r="C185" s="276" t="s">
        <v>1409</v>
      </c>
      <c r="D185" s="277"/>
      <c r="E185" s="222">
        <v>43.04</v>
      </c>
      <c r="F185" s="223"/>
      <c r="G185" s="224"/>
      <c r="H185" s="225"/>
      <c r="I185" s="219"/>
      <c r="J185" s="226"/>
      <c r="K185" s="219"/>
      <c r="M185" s="220" t="s">
        <v>1409</v>
      </c>
      <c r="O185" s="208"/>
    </row>
    <row r="186" spans="1:15" ht="12.75">
      <c r="A186" s="217"/>
      <c r="B186" s="221"/>
      <c r="C186" s="276" t="s">
        <v>1410</v>
      </c>
      <c r="D186" s="277"/>
      <c r="E186" s="222">
        <v>46.65</v>
      </c>
      <c r="F186" s="223"/>
      <c r="G186" s="224"/>
      <c r="H186" s="225"/>
      <c r="I186" s="219"/>
      <c r="J186" s="226"/>
      <c r="K186" s="219"/>
      <c r="M186" s="220" t="s">
        <v>1410</v>
      </c>
      <c r="O186" s="208"/>
    </row>
    <row r="187" spans="1:15" ht="22.5">
      <c r="A187" s="217"/>
      <c r="B187" s="221"/>
      <c r="C187" s="276" t="s">
        <v>1411</v>
      </c>
      <c r="D187" s="277"/>
      <c r="E187" s="222">
        <v>44.55</v>
      </c>
      <c r="F187" s="223"/>
      <c r="G187" s="224"/>
      <c r="H187" s="225"/>
      <c r="I187" s="219"/>
      <c r="J187" s="226"/>
      <c r="K187" s="219"/>
      <c r="M187" s="220" t="s">
        <v>1411</v>
      </c>
      <c r="O187" s="208"/>
    </row>
    <row r="188" spans="1:15" ht="12.75">
      <c r="A188" s="217"/>
      <c r="B188" s="221"/>
      <c r="C188" s="276" t="s">
        <v>1412</v>
      </c>
      <c r="D188" s="277"/>
      <c r="E188" s="222">
        <v>27.6</v>
      </c>
      <c r="F188" s="223"/>
      <c r="G188" s="224"/>
      <c r="H188" s="225"/>
      <c r="I188" s="219"/>
      <c r="J188" s="226"/>
      <c r="K188" s="219"/>
      <c r="M188" s="220" t="s">
        <v>1412</v>
      </c>
      <c r="O188" s="208"/>
    </row>
    <row r="189" spans="1:15" ht="12.75">
      <c r="A189" s="217"/>
      <c r="B189" s="221"/>
      <c r="C189" s="276" t="s">
        <v>1413</v>
      </c>
      <c r="D189" s="277"/>
      <c r="E189" s="222">
        <v>17.4</v>
      </c>
      <c r="F189" s="223"/>
      <c r="G189" s="224"/>
      <c r="H189" s="225"/>
      <c r="I189" s="219"/>
      <c r="J189" s="226"/>
      <c r="K189" s="219"/>
      <c r="M189" s="220" t="s">
        <v>1413</v>
      </c>
      <c r="O189" s="208"/>
    </row>
    <row r="190" spans="1:15" ht="12.75">
      <c r="A190" s="217"/>
      <c r="B190" s="221"/>
      <c r="C190" s="276" t="s">
        <v>1414</v>
      </c>
      <c r="D190" s="277"/>
      <c r="E190" s="222">
        <v>64.8</v>
      </c>
      <c r="F190" s="223"/>
      <c r="G190" s="224"/>
      <c r="H190" s="225"/>
      <c r="I190" s="219"/>
      <c r="J190" s="226"/>
      <c r="K190" s="219"/>
      <c r="M190" s="220" t="s">
        <v>1414</v>
      </c>
      <c r="O190" s="208"/>
    </row>
    <row r="191" spans="1:15" ht="12.75">
      <c r="A191" s="217"/>
      <c r="B191" s="221"/>
      <c r="C191" s="276" t="s">
        <v>1415</v>
      </c>
      <c r="D191" s="277"/>
      <c r="E191" s="222">
        <v>18</v>
      </c>
      <c r="F191" s="223"/>
      <c r="G191" s="224"/>
      <c r="H191" s="225"/>
      <c r="I191" s="219"/>
      <c r="J191" s="226"/>
      <c r="K191" s="219"/>
      <c r="M191" s="220" t="s">
        <v>1415</v>
      </c>
      <c r="O191" s="208"/>
    </row>
    <row r="192" spans="1:15" ht="12.75">
      <c r="A192" s="217"/>
      <c r="B192" s="221"/>
      <c r="C192" s="276" t="s">
        <v>1416</v>
      </c>
      <c r="D192" s="277"/>
      <c r="E192" s="222">
        <v>80.8</v>
      </c>
      <c r="F192" s="223"/>
      <c r="G192" s="224"/>
      <c r="H192" s="225"/>
      <c r="I192" s="219"/>
      <c r="J192" s="226"/>
      <c r="K192" s="219"/>
      <c r="M192" s="220" t="s">
        <v>1416</v>
      </c>
      <c r="O192" s="208"/>
    </row>
    <row r="193" spans="1:80" ht="12.75">
      <c r="A193" s="209">
        <v>31</v>
      </c>
      <c r="B193" s="210" t="s">
        <v>742</v>
      </c>
      <c r="C193" s="211" t="s">
        <v>1417</v>
      </c>
      <c r="D193" s="212" t="s">
        <v>1327</v>
      </c>
      <c r="E193" s="213">
        <v>40.544</v>
      </c>
      <c r="F193" s="213">
        <v>0</v>
      </c>
      <c r="G193" s="214">
        <f>E193*F193</f>
        <v>0</v>
      </c>
      <c r="H193" s="215">
        <v>0</v>
      </c>
      <c r="I193" s="216">
        <f>E193*H193</f>
        <v>0</v>
      </c>
      <c r="J193" s="215"/>
      <c r="K193" s="216">
        <f>E193*J193</f>
        <v>0</v>
      </c>
      <c r="O193" s="208">
        <v>2</v>
      </c>
      <c r="AA193" s="181">
        <v>12</v>
      </c>
      <c r="AB193" s="181">
        <v>0</v>
      </c>
      <c r="AC193" s="181">
        <v>31</v>
      </c>
      <c r="AZ193" s="181">
        <v>1</v>
      </c>
      <c r="BA193" s="181">
        <f>IF(AZ193=1,G193,0)</f>
        <v>0</v>
      </c>
      <c r="BB193" s="181">
        <f>IF(AZ193=2,G193,0)</f>
        <v>0</v>
      </c>
      <c r="BC193" s="181">
        <f>IF(AZ193=3,G193,0)</f>
        <v>0</v>
      </c>
      <c r="BD193" s="181">
        <f>IF(AZ193=4,G193,0)</f>
        <v>0</v>
      </c>
      <c r="BE193" s="181">
        <f>IF(AZ193=5,G193,0)</f>
        <v>0</v>
      </c>
      <c r="CA193" s="208">
        <v>12</v>
      </c>
      <c r="CB193" s="208">
        <v>0</v>
      </c>
    </row>
    <row r="194" spans="1:15" ht="22.5">
      <c r="A194" s="217"/>
      <c r="B194" s="221"/>
      <c r="C194" s="276" t="s">
        <v>1403</v>
      </c>
      <c r="D194" s="277"/>
      <c r="E194" s="222">
        <v>20.272</v>
      </c>
      <c r="F194" s="223"/>
      <c r="G194" s="224"/>
      <c r="H194" s="225"/>
      <c r="I194" s="219"/>
      <c r="J194" s="226"/>
      <c r="K194" s="219"/>
      <c r="M194" s="220" t="s">
        <v>1403</v>
      </c>
      <c r="O194" s="208"/>
    </row>
    <row r="195" spans="1:15" ht="22.5">
      <c r="A195" s="217"/>
      <c r="B195" s="221"/>
      <c r="C195" s="276" t="s">
        <v>1404</v>
      </c>
      <c r="D195" s="277"/>
      <c r="E195" s="222">
        <v>18.622</v>
      </c>
      <c r="F195" s="223"/>
      <c r="G195" s="224"/>
      <c r="H195" s="225"/>
      <c r="I195" s="219"/>
      <c r="J195" s="226"/>
      <c r="K195" s="219"/>
      <c r="M195" s="220" t="s">
        <v>1404</v>
      </c>
      <c r="O195" s="208"/>
    </row>
    <row r="196" spans="1:15" ht="12.75">
      <c r="A196" s="217"/>
      <c r="B196" s="221"/>
      <c r="C196" s="276" t="s">
        <v>1405</v>
      </c>
      <c r="D196" s="277"/>
      <c r="E196" s="222">
        <v>1.65</v>
      </c>
      <c r="F196" s="223"/>
      <c r="G196" s="224"/>
      <c r="H196" s="225"/>
      <c r="I196" s="219"/>
      <c r="J196" s="226"/>
      <c r="K196" s="219"/>
      <c r="M196" s="220" t="s">
        <v>1405</v>
      </c>
      <c r="O196" s="208"/>
    </row>
    <row r="197" spans="1:80" ht="22.5">
      <c r="A197" s="209">
        <v>32</v>
      </c>
      <c r="B197" s="210" t="s">
        <v>603</v>
      </c>
      <c r="C197" s="211" t="s">
        <v>1418</v>
      </c>
      <c r="D197" s="212" t="s">
        <v>1327</v>
      </c>
      <c r="E197" s="213">
        <v>202.72</v>
      </c>
      <c r="F197" s="213">
        <v>0</v>
      </c>
      <c r="G197" s="214">
        <f>E197*F197</f>
        <v>0</v>
      </c>
      <c r="H197" s="215">
        <v>0</v>
      </c>
      <c r="I197" s="216">
        <f>E197*H197</f>
        <v>0</v>
      </c>
      <c r="J197" s="215"/>
      <c r="K197" s="216">
        <f>E197*J197</f>
        <v>0</v>
      </c>
      <c r="O197" s="208">
        <v>2</v>
      </c>
      <c r="AA197" s="181">
        <v>12</v>
      </c>
      <c r="AB197" s="181">
        <v>0</v>
      </c>
      <c r="AC197" s="181">
        <v>32</v>
      </c>
      <c r="AZ197" s="181">
        <v>1</v>
      </c>
      <c r="BA197" s="181">
        <f>IF(AZ197=1,G197,0)</f>
        <v>0</v>
      </c>
      <c r="BB197" s="181">
        <f>IF(AZ197=2,G197,0)</f>
        <v>0</v>
      </c>
      <c r="BC197" s="181">
        <f>IF(AZ197=3,G197,0)</f>
        <v>0</v>
      </c>
      <c r="BD197" s="181">
        <f>IF(AZ197=4,G197,0)</f>
        <v>0</v>
      </c>
      <c r="BE197" s="181">
        <f>IF(AZ197=5,G197,0)</f>
        <v>0</v>
      </c>
      <c r="CA197" s="208">
        <v>12</v>
      </c>
      <c r="CB197" s="208">
        <v>0</v>
      </c>
    </row>
    <row r="198" spans="1:15" ht="12.75">
      <c r="A198" s="217"/>
      <c r="B198" s="221"/>
      <c r="C198" s="301" t="s">
        <v>807</v>
      </c>
      <c r="D198" s="277"/>
      <c r="E198" s="247">
        <v>0</v>
      </c>
      <c r="F198" s="223"/>
      <c r="G198" s="224"/>
      <c r="H198" s="225"/>
      <c r="I198" s="219"/>
      <c r="J198" s="226"/>
      <c r="K198" s="219"/>
      <c r="M198" s="220" t="s">
        <v>807</v>
      </c>
      <c r="O198" s="208"/>
    </row>
    <row r="199" spans="1:15" ht="22.5">
      <c r="A199" s="217"/>
      <c r="B199" s="221"/>
      <c r="C199" s="301" t="s">
        <v>1419</v>
      </c>
      <c r="D199" s="277"/>
      <c r="E199" s="247">
        <v>101.36</v>
      </c>
      <c r="F199" s="223"/>
      <c r="G199" s="224"/>
      <c r="H199" s="225"/>
      <c r="I199" s="219"/>
      <c r="J199" s="226"/>
      <c r="K199" s="219"/>
      <c r="M199" s="220" t="s">
        <v>1419</v>
      </c>
      <c r="O199" s="208"/>
    </row>
    <row r="200" spans="1:15" ht="33.75">
      <c r="A200" s="217"/>
      <c r="B200" s="221"/>
      <c r="C200" s="301" t="s">
        <v>1420</v>
      </c>
      <c r="D200" s="277"/>
      <c r="E200" s="247">
        <v>93.11</v>
      </c>
      <c r="F200" s="223"/>
      <c r="G200" s="224"/>
      <c r="H200" s="225"/>
      <c r="I200" s="219"/>
      <c r="J200" s="226"/>
      <c r="K200" s="219"/>
      <c r="M200" s="220" t="s">
        <v>1420</v>
      </c>
      <c r="O200" s="208"/>
    </row>
    <row r="201" spans="1:15" ht="12.75">
      <c r="A201" s="217"/>
      <c r="B201" s="221"/>
      <c r="C201" s="301" t="s">
        <v>1421</v>
      </c>
      <c r="D201" s="277"/>
      <c r="E201" s="247">
        <v>8.25</v>
      </c>
      <c r="F201" s="223"/>
      <c r="G201" s="224"/>
      <c r="H201" s="225"/>
      <c r="I201" s="219"/>
      <c r="J201" s="226"/>
      <c r="K201" s="219"/>
      <c r="M201" s="220" t="s">
        <v>1421</v>
      </c>
      <c r="O201" s="208"/>
    </row>
    <row r="202" spans="1:15" ht="12.75">
      <c r="A202" s="217"/>
      <c r="B202" s="221"/>
      <c r="C202" s="301" t="s">
        <v>809</v>
      </c>
      <c r="D202" s="277"/>
      <c r="E202" s="247">
        <v>202.72</v>
      </c>
      <c r="F202" s="223"/>
      <c r="G202" s="224"/>
      <c r="H202" s="225"/>
      <c r="I202" s="219"/>
      <c r="J202" s="226"/>
      <c r="K202" s="219"/>
      <c r="M202" s="220" t="s">
        <v>809</v>
      </c>
      <c r="O202" s="208"/>
    </row>
    <row r="203" spans="1:15" ht="12.75">
      <c r="A203" s="217"/>
      <c r="B203" s="221"/>
      <c r="C203" s="276" t="s">
        <v>1422</v>
      </c>
      <c r="D203" s="277"/>
      <c r="E203" s="222">
        <v>202.72</v>
      </c>
      <c r="F203" s="223"/>
      <c r="G203" s="224"/>
      <c r="H203" s="225"/>
      <c r="I203" s="219"/>
      <c r="J203" s="226"/>
      <c r="K203" s="219"/>
      <c r="M203" s="220" t="s">
        <v>1422</v>
      </c>
      <c r="O203" s="208"/>
    </row>
    <row r="204" spans="1:80" ht="22.5">
      <c r="A204" s="209">
        <v>33</v>
      </c>
      <c r="B204" s="210" t="s">
        <v>605</v>
      </c>
      <c r="C204" s="211" t="s">
        <v>1423</v>
      </c>
      <c r="D204" s="212" t="s">
        <v>622</v>
      </c>
      <c r="E204" s="213">
        <v>70.952</v>
      </c>
      <c r="F204" s="213">
        <v>0</v>
      </c>
      <c r="G204" s="214">
        <f>E204*F204</f>
        <v>0</v>
      </c>
      <c r="H204" s="215">
        <v>0</v>
      </c>
      <c r="I204" s="216">
        <f>E204*H204</f>
        <v>0</v>
      </c>
      <c r="J204" s="215"/>
      <c r="K204" s="216">
        <f>E204*J204</f>
        <v>0</v>
      </c>
      <c r="O204" s="208">
        <v>2</v>
      </c>
      <c r="AA204" s="181">
        <v>12</v>
      </c>
      <c r="AB204" s="181">
        <v>0</v>
      </c>
      <c r="AC204" s="181">
        <v>33</v>
      </c>
      <c r="AZ204" s="181">
        <v>1</v>
      </c>
      <c r="BA204" s="181">
        <f>IF(AZ204=1,G204,0)</f>
        <v>0</v>
      </c>
      <c r="BB204" s="181">
        <f>IF(AZ204=2,G204,0)</f>
        <v>0</v>
      </c>
      <c r="BC204" s="181">
        <f>IF(AZ204=3,G204,0)</f>
        <v>0</v>
      </c>
      <c r="BD204" s="181">
        <f>IF(AZ204=4,G204,0)</f>
        <v>0</v>
      </c>
      <c r="BE204" s="181">
        <f>IF(AZ204=5,G204,0)</f>
        <v>0</v>
      </c>
      <c r="CA204" s="208">
        <v>12</v>
      </c>
      <c r="CB204" s="208">
        <v>0</v>
      </c>
    </row>
    <row r="205" spans="1:15" ht="22.5">
      <c r="A205" s="217"/>
      <c r="B205" s="221"/>
      <c r="C205" s="276" t="s">
        <v>1424</v>
      </c>
      <c r="D205" s="277"/>
      <c r="E205" s="222">
        <v>35.476</v>
      </c>
      <c r="F205" s="223"/>
      <c r="G205" s="224"/>
      <c r="H205" s="225"/>
      <c r="I205" s="219"/>
      <c r="J205" s="226"/>
      <c r="K205" s="219"/>
      <c r="M205" s="220" t="s">
        <v>1424</v>
      </c>
      <c r="O205" s="208"/>
    </row>
    <row r="206" spans="1:15" ht="22.5">
      <c r="A206" s="217"/>
      <c r="B206" s="221"/>
      <c r="C206" s="276" t="s">
        <v>1425</v>
      </c>
      <c r="D206" s="277"/>
      <c r="E206" s="222">
        <v>32.5885</v>
      </c>
      <c r="F206" s="223"/>
      <c r="G206" s="224"/>
      <c r="H206" s="225"/>
      <c r="I206" s="219"/>
      <c r="J206" s="226"/>
      <c r="K206" s="219"/>
      <c r="M206" s="220" t="s">
        <v>1425</v>
      </c>
      <c r="O206" s="208"/>
    </row>
    <row r="207" spans="1:15" ht="12.75">
      <c r="A207" s="217"/>
      <c r="B207" s="221"/>
      <c r="C207" s="276" t="s">
        <v>1426</v>
      </c>
      <c r="D207" s="277"/>
      <c r="E207" s="222">
        <v>2.8875</v>
      </c>
      <c r="F207" s="223"/>
      <c r="G207" s="224"/>
      <c r="H207" s="225"/>
      <c r="I207" s="219"/>
      <c r="J207" s="226"/>
      <c r="K207" s="219"/>
      <c r="M207" s="220" t="s">
        <v>1426</v>
      </c>
      <c r="O207" s="208"/>
    </row>
    <row r="208" spans="1:57" ht="12.75">
      <c r="A208" s="227"/>
      <c r="B208" s="228" t="s">
        <v>590</v>
      </c>
      <c r="C208" s="229" t="s">
        <v>1340</v>
      </c>
      <c r="D208" s="230"/>
      <c r="E208" s="231"/>
      <c r="F208" s="232"/>
      <c r="G208" s="233">
        <f>SUM(G85:G207)</f>
        <v>0</v>
      </c>
      <c r="H208" s="234"/>
      <c r="I208" s="235">
        <f>SUM(I85:I207)</f>
        <v>0</v>
      </c>
      <c r="J208" s="234"/>
      <c r="K208" s="235">
        <f>SUM(K85:K207)</f>
        <v>0</v>
      </c>
      <c r="O208" s="208">
        <v>4</v>
      </c>
      <c r="BA208" s="236">
        <f>SUM(BA85:BA207)</f>
        <v>0</v>
      </c>
      <c r="BB208" s="236">
        <f>SUM(BB85:BB207)</f>
        <v>0</v>
      </c>
      <c r="BC208" s="236">
        <f>SUM(BC85:BC207)</f>
        <v>0</v>
      </c>
      <c r="BD208" s="236">
        <f>SUM(BD85:BD207)</f>
        <v>0</v>
      </c>
      <c r="BE208" s="236">
        <f>SUM(BE85:BE207)</f>
        <v>0</v>
      </c>
    </row>
    <row r="209" spans="1:15" ht="12.75">
      <c r="A209" s="198" t="s">
        <v>586</v>
      </c>
      <c r="B209" s="199" t="s">
        <v>748</v>
      </c>
      <c r="C209" s="200" t="s">
        <v>749</v>
      </c>
      <c r="D209" s="201"/>
      <c r="E209" s="202"/>
      <c r="F209" s="202"/>
      <c r="G209" s="203"/>
      <c r="H209" s="204"/>
      <c r="I209" s="205"/>
      <c r="J209" s="206"/>
      <c r="K209" s="207"/>
      <c r="O209" s="208">
        <v>1</v>
      </c>
    </row>
    <row r="210" spans="1:80" ht="12.75">
      <c r="A210" s="209">
        <v>34</v>
      </c>
      <c r="B210" s="210" t="s">
        <v>1427</v>
      </c>
      <c r="C210" s="211" t="s">
        <v>1428</v>
      </c>
      <c r="D210" s="212" t="s">
        <v>622</v>
      </c>
      <c r="E210" s="213">
        <v>15.6</v>
      </c>
      <c r="F210" s="213">
        <v>0</v>
      </c>
      <c r="G210" s="214">
        <f>E210*F210</f>
        <v>0</v>
      </c>
      <c r="H210" s="215">
        <v>0</v>
      </c>
      <c r="I210" s="216">
        <f>E210*H210</f>
        <v>0</v>
      </c>
      <c r="J210" s="215">
        <v>0</v>
      </c>
      <c r="K210" s="216">
        <f>E210*J210</f>
        <v>0</v>
      </c>
      <c r="O210" s="208">
        <v>2</v>
      </c>
      <c r="AA210" s="181">
        <v>1</v>
      </c>
      <c r="AB210" s="181">
        <v>1</v>
      </c>
      <c r="AC210" s="181">
        <v>1</v>
      </c>
      <c r="AZ210" s="181">
        <v>1</v>
      </c>
      <c r="BA210" s="181">
        <f>IF(AZ210=1,G210,0)</f>
        <v>0</v>
      </c>
      <c r="BB210" s="181">
        <f>IF(AZ210=2,G210,0)</f>
        <v>0</v>
      </c>
      <c r="BC210" s="181">
        <f>IF(AZ210=3,G210,0)</f>
        <v>0</v>
      </c>
      <c r="BD210" s="181">
        <f>IF(AZ210=4,G210,0)</f>
        <v>0</v>
      </c>
      <c r="BE210" s="181">
        <f>IF(AZ210=5,G210,0)</f>
        <v>0</v>
      </c>
      <c r="CA210" s="208">
        <v>1</v>
      </c>
      <c r="CB210" s="208">
        <v>1</v>
      </c>
    </row>
    <row r="211" spans="1:15" ht="12.75">
      <c r="A211" s="217"/>
      <c r="B211" s="221"/>
      <c r="C211" s="276" t="s">
        <v>1429</v>
      </c>
      <c r="D211" s="277"/>
      <c r="E211" s="222">
        <v>15.6</v>
      </c>
      <c r="F211" s="223"/>
      <c r="G211" s="224"/>
      <c r="H211" s="225"/>
      <c r="I211" s="219"/>
      <c r="J211" s="226"/>
      <c r="K211" s="219"/>
      <c r="M211" s="220" t="s">
        <v>1429</v>
      </c>
      <c r="O211" s="208"/>
    </row>
    <row r="212" spans="1:80" ht="12.75">
      <c r="A212" s="209">
        <v>35</v>
      </c>
      <c r="B212" s="210" t="s">
        <v>1430</v>
      </c>
      <c r="C212" s="211" t="s">
        <v>1431</v>
      </c>
      <c r="D212" s="212" t="s">
        <v>622</v>
      </c>
      <c r="E212" s="213">
        <v>128.763</v>
      </c>
      <c r="F212" s="213">
        <v>0</v>
      </c>
      <c r="G212" s="214">
        <f>E212*F212</f>
        <v>0</v>
      </c>
      <c r="H212" s="215">
        <v>0</v>
      </c>
      <c r="I212" s="216">
        <f>E212*H212</f>
        <v>0</v>
      </c>
      <c r="J212" s="215">
        <v>0</v>
      </c>
      <c r="K212" s="216">
        <f>E212*J212</f>
        <v>0</v>
      </c>
      <c r="O212" s="208">
        <v>2</v>
      </c>
      <c r="AA212" s="181">
        <v>1</v>
      </c>
      <c r="AB212" s="181">
        <v>1</v>
      </c>
      <c r="AC212" s="181">
        <v>1</v>
      </c>
      <c r="AZ212" s="181">
        <v>1</v>
      </c>
      <c r="BA212" s="181">
        <f>IF(AZ212=1,G212,0)</f>
        <v>0</v>
      </c>
      <c r="BB212" s="181">
        <f>IF(AZ212=2,G212,0)</f>
        <v>0</v>
      </c>
      <c r="BC212" s="181">
        <f>IF(AZ212=3,G212,0)</f>
        <v>0</v>
      </c>
      <c r="BD212" s="181">
        <f>IF(AZ212=4,G212,0)</f>
        <v>0</v>
      </c>
      <c r="BE212" s="181">
        <f>IF(AZ212=5,G212,0)</f>
        <v>0</v>
      </c>
      <c r="CA212" s="208">
        <v>1</v>
      </c>
      <c r="CB212" s="208">
        <v>1</v>
      </c>
    </row>
    <row r="213" spans="1:15" ht="12.75">
      <c r="A213" s="217"/>
      <c r="B213" s="221"/>
      <c r="C213" s="276" t="s">
        <v>1432</v>
      </c>
      <c r="D213" s="277"/>
      <c r="E213" s="222">
        <v>73.24</v>
      </c>
      <c r="F213" s="223"/>
      <c r="G213" s="224"/>
      <c r="H213" s="225"/>
      <c r="I213" s="219"/>
      <c r="J213" s="226"/>
      <c r="K213" s="219"/>
      <c r="M213" s="220" t="s">
        <v>1432</v>
      </c>
      <c r="O213" s="208"/>
    </row>
    <row r="214" spans="1:15" ht="12.75">
      <c r="A214" s="217"/>
      <c r="B214" s="221"/>
      <c r="C214" s="276" t="s">
        <v>1307</v>
      </c>
      <c r="D214" s="277"/>
      <c r="E214" s="222">
        <v>32.848</v>
      </c>
      <c r="F214" s="223"/>
      <c r="G214" s="224"/>
      <c r="H214" s="225"/>
      <c r="I214" s="219"/>
      <c r="J214" s="226"/>
      <c r="K214" s="219"/>
      <c r="M214" s="220" t="s">
        <v>1307</v>
      </c>
      <c r="O214" s="208"/>
    </row>
    <row r="215" spans="1:15" ht="22.5">
      <c r="A215" s="217"/>
      <c r="B215" s="221"/>
      <c r="C215" s="276" t="s">
        <v>1433</v>
      </c>
      <c r="D215" s="277"/>
      <c r="E215" s="222">
        <v>22.675</v>
      </c>
      <c r="F215" s="223"/>
      <c r="G215" s="224"/>
      <c r="H215" s="225"/>
      <c r="I215" s="219"/>
      <c r="J215" s="226"/>
      <c r="K215" s="219"/>
      <c r="M215" s="220" t="s">
        <v>1433</v>
      </c>
      <c r="O215" s="208"/>
    </row>
    <row r="216" spans="1:57" ht="12.75">
      <c r="A216" s="227"/>
      <c r="B216" s="228" t="s">
        <v>590</v>
      </c>
      <c r="C216" s="229" t="s">
        <v>750</v>
      </c>
      <c r="D216" s="230"/>
      <c r="E216" s="231"/>
      <c r="F216" s="232"/>
      <c r="G216" s="233">
        <f>SUM(G209:G215)</f>
        <v>0</v>
      </c>
      <c r="H216" s="234"/>
      <c r="I216" s="235">
        <f>SUM(I209:I215)</f>
        <v>0</v>
      </c>
      <c r="J216" s="234"/>
      <c r="K216" s="235">
        <f>SUM(K209:K215)</f>
        <v>0</v>
      </c>
      <c r="O216" s="208">
        <v>4</v>
      </c>
      <c r="BA216" s="236">
        <f>SUM(BA209:BA215)</f>
        <v>0</v>
      </c>
      <c r="BB216" s="236">
        <f>SUM(BB209:BB215)</f>
        <v>0</v>
      </c>
      <c r="BC216" s="236">
        <f>SUM(BC209:BC215)</f>
        <v>0</v>
      </c>
      <c r="BD216" s="236">
        <f>SUM(BD209:BD215)</f>
        <v>0</v>
      </c>
      <c r="BE216" s="236">
        <f>SUM(BE209:BE215)</f>
        <v>0</v>
      </c>
    </row>
    <row r="217" spans="1:15" ht="12.75">
      <c r="A217" s="198" t="s">
        <v>586</v>
      </c>
      <c r="B217" s="199" t="s">
        <v>754</v>
      </c>
      <c r="C217" s="200" t="s">
        <v>755</v>
      </c>
      <c r="D217" s="201"/>
      <c r="E217" s="202"/>
      <c r="F217" s="202"/>
      <c r="G217" s="203"/>
      <c r="H217" s="204"/>
      <c r="I217" s="205"/>
      <c r="J217" s="206"/>
      <c r="K217" s="207"/>
      <c r="O217" s="208">
        <v>1</v>
      </c>
    </row>
    <row r="218" spans="1:80" ht="12.75">
      <c r="A218" s="209">
        <v>36</v>
      </c>
      <c r="B218" s="210" t="s">
        <v>1434</v>
      </c>
      <c r="C218" s="211" t="s">
        <v>1435</v>
      </c>
      <c r="D218" s="212" t="s">
        <v>657</v>
      </c>
      <c r="E218" s="213">
        <v>1</v>
      </c>
      <c r="F218" s="213">
        <v>0</v>
      </c>
      <c r="G218" s="214">
        <f>E218*F218</f>
        <v>0</v>
      </c>
      <c r="H218" s="215">
        <v>0</v>
      </c>
      <c r="I218" s="216">
        <f>E218*H218</f>
        <v>0</v>
      </c>
      <c r="J218" s="215">
        <v>0</v>
      </c>
      <c r="K218" s="216">
        <f>E218*J218</f>
        <v>0</v>
      </c>
      <c r="O218" s="208">
        <v>2</v>
      </c>
      <c r="AA218" s="181">
        <v>1</v>
      </c>
      <c r="AB218" s="181">
        <v>1</v>
      </c>
      <c r="AC218" s="181">
        <v>1</v>
      </c>
      <c r="AZ218" s="181">
        <v>1</v>
      </c>
      <c r="BA218" s="181">
        <f>IF(AZ218=1,G218,0)</f>
        <v>0</v>
      </c>
      <c r="BB218" s="181">
        <f>IF(AZ218=2,G218,0)</f>
        <v>0</v>
      </c>
      <c r="BC218" s="181">
        <f>IF(AZ218=3,G218,0)</f>
        <v>0</v>
      </c>
      <c r="BD218" s="181">
        <f>IF(AZ218=4,G218,0)</f>
        <v>0</v>
      </c>
      <c r="BE218" s="181">
        <f>IF(AZ218=5,G218,0)</f>
        <v>0</v>
      </c>
      <c r="CA218" s="208">
        <v>1</v>
      </c>
      <c r="CB218" s="208">
        <v>1</v>
      </c>
    </row>
    <row r="219" spans="1:15" ht="12.75">
      <c r="A219" s="217"/>
      <c r="B219" s="221"/>
      <c r="C219" s="276" t="s">
        <v>587</v>
      </c>
      <c r="D219" s="277"/>
      <c r="E219" s="222">
        <v>1</v>
      </c>
      <c r="F219" s="223"/>
      <c r="G219" s="224"/>
      <c r="H219" s="225"/>
      <c r="I219" s="219"/>
      <c r="J219" s="226"/>
      <c r="K219" s="219"/>
      <c r="M219" s="220">
        <v>1</v>
      </c>
      <c r="O219" s="208"/>
    </row>
    <row r="220" spans="1:57" ht="12.75">
      <c r="A220" s="227"/>
      <c r="B220" s="228" t="s">
        <v>590</v>
      </c>
      <c r="C220" s="229" t="s">
        <v>756</v>
      </c>
      <c r="D220" s="230"/>
      <c r="E220" s="231"/>
      <c r="F220" s="232"/>
      <c r="G220" s="233">
        <f>SUM(G217:G219)</f>
        <v>0</v>
      </c>
      <c r="H220" s="234"/>
      <c r="I220" s="235">
        <f>SUM(I217:I219)</f>
        <v>0</v>
      </c>
      <c r="J220" s="234"/>
      <c r="K220" s="235">
        <f>SUM(K217:K219)</f>
        <v>0</v>
      </c>
      <c r="O220" s="208">
        <v>4</v>
      </c>
      <c r="BA220" s="236">
        <f>SUM(BA217:BA219)</f>
        <v>0</v>
      </c>
      <c r="BB220" s="236">
        <f>SUM(BB217:BB219)</f>
        <v>0</v>
      </c>
      <c r="BC220" s="236">
        <f>SUM(BC217:BC219)</f>
        <v>0</v>
      </c>
      <c r="BD220" s="236">
        <f>SUM(BD217:BD219)</f>
        <v>0</v>
      </c>
      <c r="BE220" s="236">
        <f>SUM(BE217:BE219)</f>
        <v>0</v>
      </c>
    </row>
    <row r="221" spans="1:15" ht="12.75">
      <c r="A221" s="198" t="s">
        <v>586</v>
      </c>
      <c r="B221" s="199" t="s">
        <v>960</v>
      </c>
      <c r="C221" s="200" t="s">
        <v>1436</v>
      </c>
      <c r="D221" s="201"/>
      <c r="E221" s="202"/>
      <c r="F221" s="202"/>
      <c r="G221" s="203"/>
      <c r="H221" s="204"/>
      <c r="I221" s="205"/>
      <c r="J221" s="206"/>
      <c r="K221" s="207"/>
      <c r="O221" s="208">
        <v>1</v>
      </c>
    </row>
    <row r="222" spans="1:80" ht="12.75">
      <c r="A222" s="209">
        <v>37</v>
      </c>
      <c r="B222" s="210" t="s">
        <v>786</v>
      </c>
      <c r="C222" s="211" t="s">
        <v>1438</v>
      </c>
      <c r="D222" s="212" t="s">
        <v>657</v>
      </c>
      <c r="E222" s="213">
        <v>12</v>
      </c>
      <c r="F222" s="213">
        <v>0</v>
      </c>
      <c r="G222" s="214">
        <f>E222*F222</f>
        <v>0</v>
      </c>
      <c r="H222" s="215">
        <v>0</v>
      </c>
      <c r="I222" s="216">
        <f>E222*H222</f>
        <v>0</v>
      </c>
      <c r="J222" s="215"/>
      <c r="K222" s="216">
        <f>E222*J222</f>
        <v>0</v>
      </c>
      <c r="O222" s="208">
        <v>2</v>
      </c>
      <c r="AA222" s="181">
        <v>12</v>
      </c>
      <c r="AB222" s="181">
        <v>0</v>
      </c>
      <c r="AC222" s="181">
        <v>37</v>
      </c>
      <c r="AZ222" s="181">
        <v>1</v>
      </c>
      <c r="BA222" s="181">
        <f>IF(AZ222=1,G222,0)</f>
        <v>0</v>
      </c>
      <c r="BB222" s="181">
        <f>IF(AZ222=2,G222,0)</f>
        <v>0</v>
      </c>
      <c r="BC222" s="181">
        <f>IF(AZ222=3,G222,0)</f>
        <v>0</v>
      </c>
      <c r="BD222" s="181">
        <f>IF(AZ222=4,G222,0)</f>
        <v>0</v>
      </c>
      <c r="BE222" s="181">
        <f>IF(AZ222=5,G222,0)</f>
        <v>0</v>
      </c>
      <c r="CA222" s="208">
        <v>12</v>
      </c>
      <c r="CB222" s="208">
        <v>0</v>
      </c>
    </row>
    <row r="223" spans="1:15" ht="12.75">
      <c r="A223" s="217"/>
      <c r="B223" s="221"/>
      <c r="C223" s="276" t="s">
        <v>1439</v>
      </c>
      <c r="D223" s="277"/>
      <c r="E223" s="222">
        <v>12</v>
      </c>
      <c r="F223" s="223"/>
      <c r="G223" s="224"/>
      <c r="H223" s="225"/>
      <c r="I223" s="219"/>
      <c r="J223" s="226"/>
      <c r="K223" s="219"/>
      <c r="M223" s="220">
        <v>12</v>
      </c>
      <c r="O223" s="208"/>
    </row>
    <row r="224" spans="1:57" ht="12.75">
      <c r="A224" s="227"/>
      <c r="B224" s="228" t="s">
        <v>590</v>
      </c>
      <c r="C224" s="229" t="s">
        <v>1437</v>
      </c>
      <c r="D224" s="230"/>
      <c r="E224" s="231"/>
      <c r="F224" s="232"/>
      <c r="G224" s="233">
        <f>SUM(G221:G223)</f>
        <v>0</v>
      </c>
      <c r="H224" s="234"/>
      <c r="I224" s="235">
        <f>SUM(I221:I223)</f>
        <v>0</v>
      </c>
      <c r="J224" s="234"/>
      <c r="K224" s="235">
        <f>SUM(K221:K223)</f>
        <v>0</v>
      </c>
      <c r="O224" s="208">
        <v>4</v>
      </c>
      <c r="BA224" s="236">
        <f>SUM(BA221:BA223)</f>
        <v>0</v>
      </c>
      <c r="BB224" s="236">
        <f>SUM(BB221:BB223)</f>
        <v>0</v>
      </c>
      <c r="BC224" s="236">
        <f>SUM(BC221:BC223)</f>
        <v>0</v>
      </c>
      <c r="BD224" s="236">
        <f>SUM(BD221:BD223)</f>
        <v>0</v>
      </c>
      <c r="BE224" s="236">
        <f>SUM(BE221:BE223)</f>
        <v>0</v>
      </c>
    </row>
    <row r="225" spans="1:15" ht="12.75">
      <c r="A225" s="198" t="s">
        <v>586</v>
      </c>
      <c r="B225" s="199" t="s">
        <v>766</v>
      </c>
      <c r="C225" s="200" t="s">
        <v>767</v>
      </c>
      <c r="D225" s="201"/>
      <c r="E225" s="202"/>
      <c r="F225" s="202"/>
      <c r="G225" s="203"/>
      <c r="H225" s="204"/>
      <c r="I225" s="205"/>
      <c r="J225" s="206"/>
      <c r="K225" s="207"/>
      <c r="O225" s="208">
        <v>1</v>
      </c>
    </row>
    <row r="226" spans="1:80" ht="12.75">
      <c r="A226" s="209">
        <v>38</v>
      </c>
      <c r="B226" s="210" t="s">
        <v>1440</v>
      </c>
      <c r="C226" s="211" t="s">
        <v>1441</v>
      </c>
      <c r="D226" s="212" t="s">
        <v>1327</v>
      </c>
      <c r="E226" s="213">
        <v>1953.75</v>
      </c>
      <c r="F226" s="213">
        <v>0</v>
      </c>
      <c r="G226" s="214">
        <f>E226*F226</f>
        <v>0</v>
      </c>
      <c r="H226" s="215">
        <v>0</v>
      </c>
      <c r="I226" s="216">
        <f>E226*H226</f>
        <v>0</v>
      </c>
      <c r="J226" s="215">
        <v>0</v>
      </c>
      <c r="K226" s="216">
        <f>E226*J226</f>
        <v>0</v>
      </c>
      <c r="O226" s="208">
        <v>2</v>
      </c>
      <c r="AA226" s="181">
        <v>1</v>
      </c>
      <c r="AB226" s="181">
        <v>1</v>
      </c>
      <c r="AC226" s="181">
        <v>1</v>
      </c>
      <c r="AZ226" s="181">
        <v>1</v>
      </c>
      <c r="BA226" s="181">
        <f>IF(AZ226=1,G226,0)</f>
        <v>0</v>
      </c>
      <c r="BB226" s="181">
        <f>IF(AZ226=2,G226,0)</f>
        <v>0</v>
      </c>
      <c r="BC226" s="181">
        <f>IF(AZ226=3,G226,0)</f>
        <v>0</v>
      </c>
      <c r="BD226" s="181">
        <f>IF(AZ226=4,G226,0)</f>
        <v>0</v>
      </c>
      <c r="BE226" s="181">
        <f>IF(AZ226=5,G226,0)</f>
        <v>0</v>
      </c>
      <c r="CA226" s="208">
        <v>1</v>
      </c>
      <c r="CB226" s="208">
        <v>1</v>
      </c>
    </row>
    <row r="227" spans="1:15" ht="22.5">
      <c r="A227" s="217"/>
      <c r="B227" s="221"/>
      <c r="C227" s="276" t="s">
        <v>1442</v>
      </c>
      <c r="D227" s="277"/>
      <c r="E227" s="222">
        <v>1537.25</v>
      </c>
      <c r="F227" s="223"/>
      <c r="G227" s="224"/>
      <c r="H227" s="225"/>
      <c r="I227" s="219"/>
      <c r="J227" s="226"/>
      <c r="K227" s="219"/>
      <c r="M227" s="220" t="s">
        <v>1442</v>
      </c>
      <c r="O227" s="208"/>
    </row>
    <row r="228" spans="1:15" ht="12.75">
      <c r="A228" s="217"/>
      <c r="B228" s="221"/>
      <c r="C228" s="276" t="s">
        <v>1443</v>
      </c>
      <c r="D228" s="277"/>
      <c r="E228" s="222">
        <v>416.5</v>
      </c>
      <c r="F228" s="223"/>
      <c r="G228" s="224"/>
      <c r="H228" s="225"/>
      <c r="I228" s="219"/>
      <c r="J228" s="226"/>
      <c r="K228" s="219"/>
      <c r="M228" s="220" t="s">
        <v>1443</v>
      </c>
      <c r="O228" s="208"/>
    </row>
    <row r="229" spans="1:80" ht="12.75">
      <c r="A229" s="209">
        <v>39</v>
      </c>
      <c r="B229" s="210" t="s">
        <v>1444</v>
      </c>
      <c r="C229" s="211" t="s">
        <v>1445</v>
      </c>
      <c r="D229" s="212" t="s">
        <v>1327</v>
      </c>
      <c r="E229" s="213">
        <v>3907.5</v>
      </c>
      <c r="F229" s="213">
        <v>0</v>
      </c>
      <c r="G229" s="214">
        <f>E229*F229</f>
        <v>0</v>
      </c>
      <c r="H229" s="215">
        <v>0</v>
      </c>
      <c r="I229" s="216">
        <f>E229*H229</f>
        <v>0</v>
      </c>
      <c r="J229" s="215">
        <v>0</v>
      </c>
      <c r="K229" s="216">
        <f>E229*J229</f>
        <v>0</v>
      </c>
      <c r="O229" s="208">
        <v>2</v>
      </c>
      <c r="AA229" s="181">
        <v>1</v>
      </c>
      <c r="AB229" s="181">
        <v>1</v>
      </c>
      <c r="AC229" s="181">
        <v>1</v>
      </c>
      <c r="AZ229" s="181">
        <v>1</v>
      </c>
      <c r="BA229" s="181">
        <f>IF(AZ229=1,G229,0)</f>
        <v>0</v>
      </c>
      <c r="BB229" s="181">
        <f>IF(AZ229=2,G229,0)</f>
        <v>0</v>
      </c>
      <c r="BC229" s="181">
        <f>IF(AZ229=3,G229,0)</f>
        <v>0</v>
      </c>
      <c r="BD229" s="181">
        <f>IF(AZ229=4,G229,0)</f>
        <v>0</v>
      </c>
      <c r="BE229" s="181">
        <f>IF(AZ229=5,G229,0)</f>
        <v>0</v>
      </c>
      <c r="CA229" s="208">
        <v>1</v>
      </c>
      <c r="CB229" s="208">
        <v>1</v>
      </c>
    </row>
    <row r="230" spans="1:15" ht="12.75">
      <c r="A230" s="217"/>
      <c r="B230" s="221"/>
      <c r="C230" s="301" t="s">
        <v>807</v>
      </c>
      <c r="D230" s="277"/>
      <c r="E230" s="247">
        <v>0</v>
      </c>
      <c r="F230" s="223"/>
      <c r="G230" s="224"/>
      <c r="H230" s="225"/>
      <c r="I230" s="219"/>
      <c r="J230" s="226"/>
      <c r="K230" s="219"/>
      <c r="M230" s="220" t="s">
        <v>807</v>
      </c>
      <c r="O230" s="208"/>
    </row>
    <row r="231" spans="1:15" ht="33.75">
      <c r="A231" s="217"/>
      <c r="B231" s="221"/>
      <c r="C231" s="301" t="s">
        <v>1446</v>
      </c>
      <c r="D231" s="277"/>
      <c r="E231" s="247">
        <v>1537.25</v>
      </c>
      <c r="F231" s="223"/>
      <c r="G231" s="224"/>
      <c r="H231" s="225"/>
      <c r="I231" s="219"/>
      <c r="J231" s="226"/>
      <c r="K231" s="219"/>
      <c r="M231" s="220" t="s">
        <v>1446</v>
      </c>
      <c r="O231" s="208"/>
    </row>
    <row r="232" spans="1:15" ht="12.75">
      <c r="A232" s="217"/>
      <c r="B232" s="221"/>
      <c r="C232" s="301" t="s">
        <v>1447</v>
      </c>
      <c r="D232" s="277"/>
      <c r="E232" s="247">
        <v>416.5</v>
      </c>
      <c r="F232" s="223"/>
      <c r="G232" s="224"/>
      <c r="H232" s="225"/>
      <c r="I232" s="219"/>
      <c r="J232" s="226"/>
      <c r="K232" s="219"/>
      <c r="M232" s="220" t="s">
        <v>1447</v>
      </c>
      <c r="O232" s="208"/>
    </row>
    <row r="233" spans="1:15" ht="12.75">
      <c r="A233" s="217"/>
      <c r="B233" s="221"/>
      <c r="C233" s="301" t="s">
        <v>809</v>
      </c>
      <c r="D233" s="277"/>
      <c r="E233" s="247">
        <v>1953.75</v>
      </c>
      <c r="F233" s="223"/>
      <c r="G233" s="224"/>
      <c r="H233" s="225"/>
      <c r="I233" s="219"/>
      <c r="J233" s="226"/>
      <c r="K233" s="219"/>
      <c r="M233" s="220" t="s">
        <v>809</v>
      </c>
      <c r="O233" s="208"/>
    </row>
    <row r="234" spans="1:15" ht="12.75">
      <c r="A234" s="217"/>
      <c r="B234" s="221"/>
      <c r="C234" s="276" t="s">
        <v>1448</v>
      </c>
      <c r="D234" s="277"/>
      <c r="E234" s="222">
        <v>3907.5</v>
      </c>
      <c r="F234" s="223"/>
      <c r="G234" s="224"/>
      <c r="H234" s="225"/>
      <c r="I234" s="219"/>
      <c r="J234" s="226"/>
      <c r="K234" s="219"/>
      <c r="M234" s="220" t="s">
        <v>1448</v>
      </c>
      <c r="O234" s="208"/>
    </row>
    <row r="235" spans="1:80" ht="12.75">
      <c r="A235" s="209">
        <v>40</v>
      </c>
      <c r="B235" s="210" t="s">
        <v>1449</v>
      </c>
      <c r="C235" s="211" t="s">
        <v>1450</v>
      </c>
      <c r="D235" s="212" t="s">
        <v>1327</v>
      </c>
      <c r="E235" s="213">
        <v>1953.75</v>
      </c>
      <c r="F235" s="213">
        <v>0</v>
      </c>
      <c r="G235" s="214">
        <f>E235*F235</f>
        <v>0</v>
      </c>
      <c r="H235" s="215">
        <v>0</v>
      </c>
      <c r="I235" s="216">
        <f>E235*H235</f>
        <v>0</v>
      </c>
      <c r="J235" s="215">
        <v>0</v>
      </c>
      <c r="K235" s="216">
        <f>E235*J235</f>
        <v>0</v>
      </c>
      <c r="O235" s="208">
        <v>2</v>
      </c>
      <c r="AA235" s="181">
        <v>1</v>
      </c>
      <c r="AB235" s="181">
        <v>1</v>
      </c>
      <c r="AC235" s="181">
        <v>1</v>
      </c>
      <c r="AZ235" s="181">
        <v>1</v>
      </c>
      <c r="BA235" s="181">
        <f>IF(AZ235=1,G235,0)</f>
        <v>0</v>
      </c>
      <c r="BB235" s="181">
        <f>IF(AZ235=2,G235,0)</f>
        <v>0</v>
      </c>
      <c r="BC235" s="181">
        <f>IF(AZ235=3,G235,0)</f>
        <v>0</v>
      </c>
      <c r="BD235" s="181">
        <f>IF(AZ235=4,G235,0)</f>
        <v>0</v>
      </c>
      <c r="BE235" s="181">
        <f>IF(AZ235=5,G235,0)</f>
        <v>0</v>
      </c>
      <c r="CA235" s="208">
        <v>1</v>
      </c>
      <c r="CB235" s="208">
        <v>1</v>
      </c>
    </row>
    <row r="236" spans="1:15" ht="22.5">
      <c r="A236" s="217"/>
      <c r="B236" s="221"/>
      <c r="C236" s="276" t="s">
        <v>1442</v>
      </c>
      <c r="D236" s="277"/>
      <c r="E236" s="222">
        <v>1537.25</v>
      </c>
      <c r="F236" s="223"/>
      <c r="G236" s="224"/>
      <c r="H236" s="225"/>
      <c r="I236" s="219"/>
      <c r="J236" s="226"/>
      <c r="K236" s="219"/>
      <c r="M236" s="220" t="s">
        <v>1442</v>
      </c>
      <c r="O236" s="208"/>
    </row>
    <row r="237" spans="1:15" ht="12.75">
      <c r="A237" s="217"/>
      <c r="B237" s="221"/>
      <c r="C237" s="276" t="s">
        <v>1443</v>
      </c>
      <c r="D237" s="277"/>
      <c r="E237" s="222">
        <v>416.5</v>
      </c>
      <c r="F237" s="223"/>
      <c r="G237" s="224"/>
      <c r="H237" s="225"/>
      <c r="I237" s="219"/>
      <c r="J237" s="226"/>
      <c r="K237" s="219"/>
      <c r="M237" s="220" t="s">
        <v>1443</v>
      </c>
      <c r="O237" s="208"/>
    </row>
    <row r="238" spans="1:80" ht="12.75">
      <c r="A238" s="209">
        <v>41</v>
      </c>
      <c r="B238" s="210" t="s">
        <v>1451</v>
      </c>
      <c r="C238" s="211" t="s">
        <v>1452</v>
      </c>
      <c r="D238" s="212" t="s">
        <v>1327</v>
      </c>
      <c r="E238" s="213">
        <v>498.52</v>
      </c>
      <c r="F238" s="213">
        <v>0</v>
      </c>
      <c r="G238" s="214">
        <f>E238*F238</f>
        <v>0</v>
      </c>
      <c r="H238" s="215">
        <v>0</v>
      </c>
      <c r="I238" s="216">
        <f>E238*H238</f>
        <v>0</v>
      </c>
      <c r="J238" s="215">
        <v>0</v>
      </c>
      <c r="K238" s="216">
        <f>E238*J238</f>
        <v>0</v>
      </c>
      <c r="O238" s="208">
        <v>2</v>
      </c>
      <c r="AA238" s="181">
        <v>1</v>
      </c>
      <c r="AB238" s="181">
        <v>1</v>
      </c>
      <c r="AC238" s="181">
        <v>1</v>
      </c>
      <c r="AZ238" s="181">
        <v>1</v>
      </c>
      <c r="BA238" s="181">
        <f>IF(AZ238=1,G238,0)</f>
        <v>0</v>
      </c>
      <c r="BB238" s="181">
        <f>IF(AZ238=2,G238,0)</f>
        <v>0</v>
      </c>
      <c r="BC238" s="181">
        <f>IF(AZ238=3,G238,0)</f>
        <v>0</v>
      </c>
      <c r="BD238" s="181">
        <f>IF(AZ238=4,G238,0)</f>
        <v>0</v>
      </c>
      <c r="BE238" s="181">
        <f>IF(AZ238=5,G238,0)</f>
        <v>0</v>
      </c>
      <c r="CA238" s="208">
        <v>1</v>
      </c>
      <c r="CB238" s="208">
        <v>1</v>
      </c>
    </row>
    <row r="239" spans="1:15" ht="22.5">
      <c r="A239" s="217"/>
      <c r="B239" s="221"/>
      <c r="C239" s="276" t="s">
        <v>1328</v>
      </c>
      <c r="D239" s="277"/>
      <c r="E239" s="222">
        <v>498.52</v>
      </c>
      <c r="F239" s="223"/>
      <c r="G239" s="224"/>
      <c r="H239" s="225"/>
      <c r="I239" s="219"/>
      <c r="J239" s="226"/>
      <c r="K239" s="219"/>
      <c r="M239" s="220" t="s">
        <v>1328</v>
      </c>
      <c r="O239" s="208"/>
    </row>
    <row r="240" spans="1:80" ht="12.75">
      <c r="A240" s="209">
        <v>42</v>
      </c>
      <c r="B240" s="210" t="s">
        <v>1453</v>
      </c>
      <c r="C240" s="211" t="s">
        <v>1454</v>
      </c>
      <c r="D240" s="212" t="s">
        <v>622</v>
      </c>
      <c r="E240" s="213">
        <v>36</v>
      </c>
      <c r="F240" s="213">
        <v>0</v>
      </c>
      <c r="G240" s="214">
        <f>E240*F240</f>
        <v>0</v>
      </c>
      <c r="H240" s="215">
        <v>0</v>
      </c>
      <c r="I240" s="216">
        <f>E240*H240</f>
        <v>0</v>
      </c>
      <c r="J240" s="215">
        <v>0</v>
      </c>
      <c r="K240" s="216">
        <f>E240*J240</f>
        <v>0</v>
      </c>
      <c r="O240" s="208">
        <v>2</v>
      </c>
      <c r="AA240" s="181">
        <v>1</v>
      </c>
      <c r="AB240" s="181">
        <v>1</v>
      </c>
      <c r="AC240" s="181">
        <v>1</v>
      </c>
      <c r="AZ240" s="181">
        <v>1</v>
      </c>
      <c r="BA240" s="181">
        <f>IF(AZ240=1,G240,0)</f>
        <v>0</v>
      </c>
      <c r="BB240" s="181">
        <f>IF(AZ240=2,G240,0)</f>
        <v>0</v>
      </c>
      <c r="BC240" s="181">
        <f>IF(AZ240=3,G240,0)</f>
        <v>0</v>
      </c>
      <c r="BD240" s="181">
        <f>IF(AZ240=4,G240,0)</f>
        <v>0</v>
      </c>
      <c r="BE240" s="181">
        <f>IF(AZ240=5,G240,0)</f>
        <v>0</v>
      </c>
      <c r="CA240" s="208">
        <v>1</v>
      </c>
      <c r="CB240" s="208">
        <v>1</v>
      </c>
    </row>
    <row r="241" spans="1:15" ht="12.75">
      <c r="A241" s="217"/>
      <c r="B241" s="221"/>
      <c r="C241" s="276" t="s">
        <v>1455</v>
      </c>
      <c r="D241" s="277"/>
      <c r="E241" s="222">
        <v>36</v>
      </c>
      <c r="F241" s="223"/>
      <c r="G241" s="224"/>
      <c r="H241" s="225"/>
      <c r="I241" s="219"/>
      <c r="J241" s="226"/>
      <c r="K241" s="219"/>
      <c r="M241" s="220" t="s">
        <v>1455</v>
      </c>
      <c r="O241" s="208"/>
    </row>
    <row r="242" spans="1:57" ht="12.75">
      <c r="A242" s="227"/>
      <c r="B242" s="228" t="s">
        <v>590</v>
      </c>
      <c r="C242" s="229" t="s">
        <v>768</v>
      </c>
      <c r="D242" s="230"/>
      <c r="E242" s="231"/>
      <c r="F242" s="232"/>
      <c r="G242" s="233">
        <f>SUM(G225:G241)</f>
        <v>0</v>
      </c>
      <c r="H242" s="234"/>
      <c r="I242" s="235">
        <f>SUM(I225:I241)</f>
        <v>0</v>
      </c>
      <c r="J242" s="234"/>
      <c r="K242" s="235">
        <f>SUM(K225:K241)</f>
        <v>0</v>
      </c>
      <c r="O242" s="208">
        <v>4</v>
      </c>
      <c r="BA242" s="236">
        <f>SUM(BA225:BA241)</f>
        <v>0</v>
      </c>
      <c r="BB242" s="236">
        <f>SUM(BB225:BB241)</f>
        <v>0</v>
      </c>
      <c r="BC242" s="236">
        <f>SUM(BC225:BC241)</f>
        <v>0</v>
      </c>
      <c r="BD242" s="236">
        <f>SUM(BD225:BD241)</f>
        <v>0</v>
      </c>
      <c r="BE242" s="236">
        <f>SUM(BE225:BE241)</f>
        <v>0</v>
      </c>
    </row>
    <row r="243" spans="1:15" ht="12.75">
      <c r="A243" s="198" t="s">
        <v>586</v>
      </c>
      <c r="B243" s="199" t="s">
        <v>780</v>
      </c>
      <c r="C243" s="200" t="s">
        <v>781</v>
      </c>
      <c r="D243" s="201"/>
      <c r="E243" s="202"/>
      <c r="F243" s="202"/>
      <c r="G243" s="203"/>
      <c r="H243" s="204"/>
      <c r="I243" s="205"/>
      <c r="J243" s="206"/>
      <c r="K243" s="207"/>
      <c r="O243" s="208">
        <v>1</v>
      </c>
    </row>
    <row r="244" spans="1:80" ht="12.75">
      <c r="A244" s="209">
        <v>43</v>
      </c>
      <c r="B244" s="210" t="s">
        <v>783</v>
      </c>
      <c r="C244" s="211" t="s">
        <v>784</v>
      </c>
      <c r="D244" s="212" t="s">
        <v>622</v>
      </c>
      <c r="E244" s="213">
        <v>1715.27</v>
      </c>
      <c r="F244" s="213">
        <v>0</v>
      </c>
      <c r="G244" s="214">
        <f>E244*F244</f>
        <v>0</v>
      </c>
      <c r="H244" s="215">
        <v>0</v>
      </c>
      <c r="I244" s="216">
        <f>E244*H244</f>
        <v>0</v>
      </c>
      <c r="J244" s="215">
        <v>0</v>
      </c>
      <c r="K244" s="216">
        <f>E244*J244</f>
        <v>0</v>
      </c>
      <c r="O244" s="208">
        <v>2</v>
      </c>
      <c r="AA244" s="181">
        <v>1</v>
      </c>
      <c r="AB244" s="181">
        <v>1</v>
      </c>
      <c r="AC244" s="181">
        <v>1</v>
      </c>
      <c r="AZ244" s="181">
        <v>1</v>
      </c>
      <c r="BA244" s="181">
        <f>IF(AZ244=1,G244,0)</f>
        <v>0</v>
      </c>
      <c r="BB244" s="181">
        <f>IF(AZ244=2,G244,0)</f>
        <v>0</v>
      </c>
      <c r="BC244" s="181">
        <f>IF(AZ244=3,G244,0)</f>
        <v>0</v>
      </c>
      <c r="BD244" s="181">
        <f>IF(AZ244=4,G244,0)</f>
        <v>0</v>
      </c>
      <c r="BE244" s="181">
        <f>IF(AZ244=5,G244,0)</f>
        <v>0</v>
      </c>
      <c r="CA244" s="208">
        <v>1</v>
      </c>
      <c r="CB244" s="208">
        <v>1</v>
      </c>
    </row>
    <row r="245" spans="1:15" ht="33.75">
      <c r="A245" s="217"/>
      <c r="B245" s="221"/>
      <c r="C245" s="276" t="s">
        <v>1456</v>
      </c>
      <c r="D245" s="277"/>
      <c r="E245" s="222">
        <v>564.67</v>
      </c>
      <c r="F245" s="223"/>
      <c r="G245" s="224"/>
      <c r="H245" s="225"/>
      <c r="I245" s="219"/>
      <c r="J245" s="226"/>
      <c r="K245" s="219"/>
      <c r="M245" s="220" t="s">
        <v>1456</v>
      </c>
      <c r="O245" s="208"/>
    </row>
    <row r="246" spans="1:15" ht="22.5">
      <c r="A246" s="217"/>
      <c r="B246" s="221"/>
      <c r="C246" s="276" t="s">
        <v>1457</v>
      </c>
      <c r="D246" s="277"/>
      <c r="E246" s="222">
        <v>340.08</v>
      </c>
      <c r="F246" s="223"/>
      <c r="G246" s="224"/>
      <c r="H246" s="225"/>
      <c r="I246" s="219"/>
      <c r="J246" s="226"/>
      <c r="K246" s="219"/>
      <c r="M246" s="220" t="s">
        <v>1457</v>
      </c>
      <c r="O246" s="208"/>
    </row>
    <row r="247" spans="1:15" ht="12.75">
      <c r="A247" s="217"/>
      <c r="B247" s="221"/>
      <c r="C247" s="276" t="s">
        <v>1458</v>
      </c>
      <c r="D247" s="277"/>
      <c r="E247" s="222">
        <v>810.52</v>
      </c>
      <c r="F247" s="223"/>
      <c r="G247" s="224"/>
      <c r="H247" s="225"/>
      <c r="I247" s="219"/>
      <c r="J247" s="226"/>
      <c r="K247" s="219"/>
      <c r="M247" s="220" t="s">
        <v>1458</v>
      </c>
      <c r="O247" s="208"/>
    </row>
    <row r="248" spans="1:57" ht="12.75">
      <c r="A248" s="227"/>
      <c r="B248" s="228" t="s">
        <v>590</v>
      </c>
      <c r="C248" s="229" t="s">
        <v>782</v>
      </c>
      <c r="D248" s="230"/>
      <c r="E248" s="231"/>
      <c r="F248" s="232"/>
      <c r="G248" s="233">
        <f>SUM(G243:G247)</f>
        <v>0</v>
      </c>
      <c r="H248" s="234"/>
      <c r="I248" s="235">
        <f>SUM(I243:I247)</f>
        <v>0</v>
      </c>
      <c r="J248" s="234"/>
      <c r="K248" s="235">
        <f>SUM(K243:K247)</f>
        <v>0</v>
      </c>
      <c r="O248" s="208">
        <v>4</v>
      </c>
      <c r="BA248" s="236">
        <f>SUM(BA243:BA247)</f>
        <v>0</v>
      </c>
      <c r="BB248" s="236">
        <f>SUM(BB243:BB247)</f>
        <v>0</v>
      </c>
      <c r="BC248" s="236">
        <f>SUM(BC243:BC247)</f>
        <v>0</v>
      </c>
      <c r="BD248" s="236">
        <f>SUM(BD243:BD247)</f>
        <v>0</v>
      </c>
      <c r="BE248" s="236">
        <f>SUM(BE243:BE247)</f>
        <v>0</v>
      </c>
    </row>
    <row r="249" spans="1:15" ht="12.75">
      <c r="A249" s="198" t="s">
        <v>586</v>
      </c>
      <c r="B249" s="199" t="s">
        <v>789</v>
      </c>
      <c r="C249" s="200" t="s">
        <v>790</v>
      </c>
      <c r="D249" s="201"/>
      <c r="E249" s="202"/>
      <c r="F249" s="202"/>
      <c r="G249" s="203"/>
      <c r="H249" s="204"/>
      <c r="I249" s="205"/>
      <c r="J249" s="206"/>
      <c r="K249" s="207"/>
      <c r="O249" s="208">
        <v>1</v>
      </c>
    </row>
    <row r="250" spans="1:80" ht="12.75">
      <c r="A250" s="209">
        <v>44</v>
      </c>
      <c r="B250" s="210" t="s">
        <v>1459</v>
      </c>
      <c r="C250" s="211" t="s">
        <v>1460</v>
      </c>
      <c r="D250" s="212" t="s">
        <v>626</v>
      </c>
      <c r="E250" s="213">
        <v>12.7284</v>
      </c>
      <c r="F250" s="213">
        <v>0</v>
      </c>
      <c r="G250" s="214">
        <f>E250*F250</f>
        <v>0</v>
      </c>
      <c r="H250" s="215">
        <v>0</v>
      </c>
      <c r="I250" s="216">
        <f>E250*H250</f>
        <v>0</v>
      </c>
      <c r="J250" s="215">
        <v>0</v>
      </c>
      <c r="K250" s="216">
        <f>E250*J250</f>
        <v>0</v>
      </c>
      <c r="O250" s="208">
        <v>2</v>
      </c>
      <c r="AA250" s="181">
        <v>1</v>
      </c>
      <c r="AB250" s="181">
        <v>1</v>
      </c>
      <c r="AC250" s="181">
        <v>1</v>
      </c>
      <c r="AZ250" s="181">
        <v>1</v>
      </c>
      <c r="BA250" s="181">
        <f>IF(AZ250=1,G250,0)</f>
        <v>0</v>
      </c>
      <c r="BB250" s="181">
        <f>IF(AZ250=2,G250,0)</f>
        <v>0</v>
      </c>
      <c r="BC250" s="181">
        <f>IF(AZ250=3,G250,0)</f>
        <v>0</v>
      </c>
      <c r="BD250" s="181">
        <f>IF(AZ250=4,G250,0)</f>
        <v>0</v>
      </c>
      <c r="BE250" s="181">
        <f>IF(AZ250=5,G250,0)</f>
        <v>0</v>
      </c>
      <c r="CA250" s="208">
        <v>1</v>
      </c>
      <c r="CB250" s="208">
        <v>1</v>
      </c>
    </row>
    <row r="251" spans="1:15" ht="22.5">
      <c r="A251" s="217"/>
      <c r="B251" s="221"/>
      <c r="C251" s="276" t="s">
        <v>1461</v>
      </c>
      <c r="D251" s="277"/>
      <c r="E251" s="222">
        <v>8.082</v>
      </c>
      <c r="F251" s="223"/>
      <c r="G251" s="224"/>
      <c r="H251" s="225"/>
      <c r="I251" s="219"/>
      <c r="J251" s="226"/>
      <c r="K251" s="219"/>
      <c r="M251" s="220" t="s">
        <v>1461</v>
      </c>
      <c r="O251" s="208"/>
    </row>
    <row r="252" spans="1:15" ht="12.75">
      <c r="A252" s="217"/>
      <c r="B252" s="221"/>
      <c r="C252" s="276" t="s">
        <v>1462</v>
      </c>
      <c r="D252" s="277"/>
      <c r="E252" s="222">
        <v>4.6464</v>
      </c>
      <c r="F252" s="223"/>
      <c r="G252" s="224"/>
      <c r="H252" s="225"/>
      <c r="I252" s="219"/>
      <c r="J252" s="226"/>
      <c r="K252" s="219"/>
      <c r="M252" s="220" t="s">
        <v>1462</v>
      </c>
      <c r="O252" s="208"/>
    </row>
    <row r="253" spans="1:80" ht="22.5">
      <c r="A253" s="209">
        <v>45</v>
      </c>
      <c r="B253" s="210" t="s">
        <v>1463</v>
      </c>
      <c r="C253" s="211" t="s">
        <v>1464</v>
      </c>
      <c r="D253" s="212" t="s">
        <v>1293</v>
      </c>
      <c r="E253" s="213">
        <v>5.442</v>
      </c>
      <c r="F253" s="213">
        <v>0</v>
      </c>
      <c r="G253" s="214">
        <f>E253*F253</f>
        <v>0</v>
      </c>
      <c r="H253" s="215">
        <v>0</v>
      </c>
      <c r="I253" s="216">
        <f>E253*H253</f>
        <v>0</v>
      </c>
      <c r="J253" s="215">
        <v>0</v>
      </c>
      <c r="K253" s="216">
        <f>E253*J253</f>
        <v>0</v>
      </c>
      <c r="O253" s="208">
        <v>2</v>
      </c>
      <c r="AA253" s="181">
        <v>1</v>
      </c>
      <c r="AB253" s="181">
        <v>1</v>
      </c>
      <c r="AC253" s="181">
        <v>1</v>
      </c>
      <c r="AZ253" s="181">
        <v>1</v>
      </c>
      <c r="BA253" s="181">
        <f>IF(AZ253=1,G253,0)</f>
        <v>0</v>
      </c>
      <c r="BB253" s="181">
        <f>IF(AZ253=2,G253,0)</f>
        <v>0</v>
      </c>
      <c r="BC253" s="181">
        <f>IF(AZ253=3,G253,0)</f>
        <v>0</v>
      </c>
      <c r="BD253" s="181">
        <f>IF(AZ253=4,G253,0)</f>
        <v>0</v>
      </c>
      <c r="BE253" s="181">
        <f>IF(AZ253=5,G253,0)</f>
        <v>0</v>
      </c>
      <c r="CA253" s="208">
        <v>1</v>
      </c>
      <c r="CB253" s="208">
        <v>1</v>
      </c>
    </row>
    <row r="254" spans="1:15" ht="12.75">
      <c r="A254" s="217"/>
      <c r="B254" s="221"/>
      <c r="C254" s="276" t="s">
        <v>1465</v>
      </c>
      <c r="D254" s="277"/>
      <c r="E254" s="222">
        <v>5.442</v>
      </c>
      <c r="F254" s="223"/>
      <c r="G254" s="224"/>
      <c r="H254" s="225"/>
      <c r="I254" s="219"/>
      <c r="J254" s="226"/>
      <c r="K254" s="219"/>
      <c r="M254" s="220" t="s">
        <v>1465</v>
      </c>
      <c r="O254" s="208"/>
    </row>
    <row r="255" spans="1:80" ht="12.75">
      <c r="A255" s="209">
        <v>46</v>
      </c>
      <c r="B255" s="210" t="s">
        <v>1466</v>
      </c>
      <c r="C255" s="211" t="s">
        <v>1467</v>
      </c>
      <c r="D255" s="212" t="s">
        <v>1303</v>
      </c>
      <c r="E255" s="213">
        <v>17.1</v>
      </c>
      <c r="F255" s="213">
        <v>0</v>
      </c>
      <c r="G255" s="214">
        <f>E255*F255</f>
        <v>0</v>
      </c>
      <c r="H255" s="215">
        <v>0</v>
      </c>
      <c r="I255" s="216">
        <f>E255*H255</f>
        <v>0</v>
      </c>
      <c r="J255" s="215">
        <v>0</v>
      </c>
      <c r="K255" s="216">
        <f>E255*J255</f>
        <v>0</v>
      </c>
      <c r="O255" s="208">
        <v>2</v>
      </c>
      <c r="AA255" s="181">
        <v>1</v>
      </c>
      <c r="AB255" s="181">
        <v>1</v>
      </c>
      <c r="AC255" s="181">
        <v>1</v>
      </c>
      <c r="AZ255" s="181">
        <v>1</v>
      </c>
      <c r="BA255" s="181">
        <f>IF(AZ255=1,G255,0)</f>
        <v>0</v>
      </c>
      <c r="BB255" s="181">
        <f>IF(AZ255=2,G255,0)</f>
        <v>0</v>
      </c>
      <c r="BC255" s="181">
        <f>IF(AZ255=3,G255,0)</f>
        <v>0</v>
      </c>
      <c r="BD255" s="181">
        <f>IF(AZ255=4,G255,0)</f>
        <v>0</v>
      </c>
      <c r="BE255" s="181">
        <f>IF(AZ255=5,G255,0)</f>
        <v>0</v>
      </c>
      <c r="CA255" s="208">
        <v>1</v>
      </c>
      <c r="CB255" s="208">
        <v>1</v>
      </c>
    </row>
    <row r="256" spans="1:15" ht="12.75">
      <c r="A256" s="217"/>
      <c r="B256" s="221"/>
      <c r="C256" s="276" t="s">
        <v>1468</v>
      </c>
      <c r="D256" s="277"/>
      <c r="E256" s="222">
        <v>17.1</v>
      </c>
      <c r="F256" s="223"/>
      <c r="G256" s="224"/>
      <c r="H256" s="225"/>
      <c r="I256" s="219"/>
      <c r="J256" s="226"/>
      <c r="K256" s="219"/>
      <c r="M256" s="220" t="s">
        <v>1468</v>
      </c>
      <c r="O256" s="208"/>
    </row>
    <row r="257" spans="1:80" ht="12.75">
      <c r="A257" s="209">
        <v>47</v>
      </c>
      <c r="B257" s="210" t="s">
        <v>804</v>
      </c>
      <c r="C257" s="211" t="s">
        <v>805</v>
      </c>
      <c r="D257" s="212" t="s">
        <v>1327</v>
      </c>
      <c r="E257" s="213">
        <v>10.4</v>
      </c>
      <c r="F257" s="213">
        <v>0</v>
      </c>
      <c r="G257" s="214">
        <f>E257*F257</f>
        <v>0</v>
      </c>
      <c r="H257" s="215">
        <v>0</v>
      </c>
      <c r="I257" s="216">
        <f>E257*H257</f>
        <v>0</v>
      </c>
      <c r="J257" s="215">
        <v>0</v>
      </c>
      <c r="K257" s="216">
        <f>E257*J257</f>
        <v>0</v>
      </c>
      <c r="O257" s="208">
        <v>2</v>
      </c>
      <c r="AA257" s="181">
        <v>1</v>
      </c>
      <c r="AB257" s="181">
        <v>1</v>
      </c>
      <c r="AC257" s="181">
        <v>1</v>
      </c>
      <c r="AZ257" s="181">
        <v>1</v>
      </c>
      <c r="BA257" s="181">
        <f>IF(AZ257=1,G257,0)</f>
        <v>0</v>
      </c>
      <c r="BB257" s="181">
        <f>IF(AZ257=2,G257,0)</f>
        <v>0</v>
      </c>
      <c r="BC257" s="181">
        <f>IF(AZ257=3,G257,0)</f>
        <v>0</v>
      </c>
      <c r="BD257" s="181">
        <f>IF(AZ257=4,G257,0)</f>
        <v>0</v>
      </c>
      <c r="BE257" s="181">
        <f>IF(AZ257=5,G257,0)</f>
        <v>0</v>
      </c>
      <c r="CA257" s="208">
        <v>1</v>
      </c>
      <c r="CB257" s="208">
        <v>1</v>
      </c>
    </row>
    <row r="258" spans="1:15" ht="12.75">
      <c r="A258" s="217"/>
      <c r="B258" s="221"/>
      <c r="C258" s="276" t="s">
        <v>1469</v>
      </c>
      <c r="D258" s="277"/>
      <c r="E258" s="222">
        <v>10.4</v>
      </c>
      <c r="F258" s="223"/>
      <c r="G258" s="224"/>
      <c r="H258" s="225"/>
      <c r="I258" s="219"/>
      <c r="J258" s="226"/>
      <c r="K258" s="219"/>
      <c r="M258" s="220" t="s">
        <v>1469</v>
      </c>
      <c r="O258" s="208"/>
    </row>
    <row r="259" spans="1:80" ht="12.75">
      <c r="A259" s="209">
        <v>48</v>
      </c>
      <c r="B259" s="210" t="s">
        <v>810</v>
      </c>
      <c r="C259" s="211" t="s">
        <v>811</v>
      </c>
      <c r="D259" s="212" t="s">
        <v>1327</v>
      </c>
      <c r="E259" s="213">
        <v>63.045</v>
      </c>
      <c r="F259" s="213">
        <v>0</v>
      </c>
      <c r="G259" s="214">
        <f>E259*F259</f>
        <v>0</v>
      </c>
      <c r="H259" s="215">
        <v>0</v>
      </c>
      <c r="I259" s="216">
        <f>E259*H259</f>
        <v>0</v>
      </c>
      <c r="J259" s="215">
        <v>0</v>
      </c>
      <c r="K259" s="216">
        <f>E259*J259</f>
        <v>0</v>
      </c>
      <c r="O259" s="208">
        <v>2</v>
      </c>
      <c r="AA259" s="181">
        <v>1</v>
      </c>
      <c r="AB259" s="181">
        <v>1</v>
      </c>
      <c r="AC259" s="181">
        <v>1</v>
      </c>
      <c r="AZ259" s="181">
        <v>1</v>
      </c>
      <c r="BA259" s="181">
        <f>IF(AZ259=1,G259,0)</f>
        <v>0</v>
      </c>
      <c r="BB259" s="181">
        <f>IF(AZ259=2,G259,0)</f>
        <v>0</v>
      </c>
      <c r="BC259" s="181">
        <f>IF(AZ259=3,G259,0)</f>
        <v>0</v>
      </c>
      <c r="BD259" s="181">
        <f>IF(AZ259=4,G259,0)</f>
        <v>0</v>
      </c>
      <c r="BE259" s="181">
        <f>IF(AZ259=5,G259,0)</f>
        <v>0</v>
      </c>
      <c r="CA259" s="208">
        <v>1</v>
      </c>
      <c r="CB259" s="208">
        <v>1</v>
      </c>
    </row>
    <row r="260" spans="1:15" ht="12.75">
      <c r="A260" s="217"/>
      <c r="B260" s="221"/>
      <c r="C260" s="276" t="s">
        <v>1470</v>
      </c>
      <c r="D260" s="277"/>
      <c r="E260" s="222">
        <v>52.245</v>
      </c>
      <c r="F260" s="223"/>
      <c r="G260" s="224"/>
      <c r="H260" s="225"/>
      <c r="I260" s="219"/>
      <c r="J260" s="226"/>
      <c r="K260" s="219"/>
      <c r="M260" s="220" t="s">
        <v>1470</v>
      </c>
      <c r="O260" s="208"/>
    </row>
    <row r="261" spans="1:15" ht="12.75">
      <c r="A261" s="217"/>
      <c r="B261" s="221"/>
      <c r="C261" s="276" t="s">
        <v>1471</v>
      </c>
      <c r="D261" s="277"/>
      <c r="E261" s="222">
        <v>10.8</v>
      </c>
      <c r="F261" s="223"/>
      <c r="G261" s="224"/>
      <c r="H261" s="225"/>
      <c r="I261" s="219"/>
      <c r="J261" s="226"/>
      <c r="K261" s="219"/>
      <c r="M261" s="220" t="s">
        <v>1471</v>
      </c>
      <c r="O261" s="208"/>
    </row>
    <row r="262" spans="1:80" ht="12.75">
      <c r="A262" s="209">
        <v>49</v>
      </c>
      <c r="B262" s="210" t="s">
        <v>813</v>
      </c>
      <c r="C262" s="211" t="s">
        <v>814</v>
      </c>
      <c r="D262" s="212" t="s">
        <v>1327</v>
      </c>
      <c r="E262" s="213">
        <v>154.41</v>
      </c>
      <c r="F262" s="213">
        <v>0</v>
      </c>
      <c r="G262" s="214">
        <f>E262*F262</f>
        <v>0</v>
      </c>
      <c r="H262" s="215">
        <v>0</v>
      </c>
      <c r="I262" s="216">
        <f>E262*H262</f>
        <v>0</v>
      </c>
      <c r="J262" s="215">
        <v>0</v>
      </c>
      <c r="K262" s="216">
        <f>E262*J262</f>
        <v>0</v>
      </c>
      <c r="O262" s="208">
        <v>2</v>
      </c>
      <c r="AA262" s="181">
        <v>1</v>
      </c>
      <c r="AB262" s="181">
        <v>1</v>
      </c>
      <c r="AC262" s="181">
        <v>1</v>
      </c>
      <c r="AZ262" s="181">
        <v>1</v>
      </c>
      <c r="BA262" s="181">
        <f>IF(AZ262=1,G262,0)</f>
        <v>0</v>
      </c>
      <c r="BB262" s="181">
        <f>IF(AZ262=2,G262,0)</f>
        <v>0</v>
      </c>
      <c r="BC262" s="181">
        <f>IF(AZ262=3,G262,0)</f>
        <v>0</v>
      </c>
      <c r="BD262" s="181">
        <f>IF(AZ262=4,G262,0)</f>
        <v>0</v>
      </c>
      <c r="BE262" s="181">
        <f>IF(AZ262=5,G262,0)</f>
        <v>0</v>
      </c>
      <c r="CA262" s="208">
        <v>1</v>
      </c>
      <c r="CB262" s="208">
        <v>1</v>
      </c>
    </row>
    <row r="263" spans="1:15" ht="22.5">
      <c r="A263" s="217"/>
      <c r="B263" s="221"/>
      <c r="C263" s="276" t="s">
        <v>1472</v>
      </c>
      <c r="D263" s="277"/>
      <c r="E263" s="222">
        <v>154.41</v>
      </c>
      <c r="F263" s="223"/>
      <c r="G263" s="224"/>
      <c r="H263" s="225"/>
      <c r="I263" s="219"/>
      <c r="J263" s="226"/>
      <c r="K263" s="219"/>
      <c r="M263" s="220" t="s">
        <v>1472</v>
      </c>
      <c r="O263" s="208"/>
    </row>
    <row r="264" spans="1:80" ht="12.75">
      <c r="A264" s="209">
        <v>50</v>
      </c>
      <c r="B264" s="210" t="s">
        <v>816</v>
      </c>
      <c r="C264" s="211" t="s">
        <v>817</v>
      </c>
      <c r="D264" s="212" t="s">
        <v>1327</v>
      </c>
      <c r="E264" s="213">
        <v>51.5258</v>
      </c>
      <c r="F264" s="213">
        <v>0</v>
      </c>
      <c r="G264" s="214">
        <f>E264*F264</f>
        <v>0</v>
      </c>
      <c r="H264" s="215">
        <v>0</v>
      </c>
      <c r="I264" s="216">
        <f>E264*H264</f>
        <v>0</v>
      </c>
      <c r="J264" s="215">
        <v>0</v>
      </c>
      <c r="K264" s="216">
        <f>E264*J264</f>
        <v>0</v>
      </c>
      <c r="O264" s="208">
        <v>2</v>
      </c>
      <c r="AA264" s="181">
        <v>1</v>
      </c>
      <c r="AB264" s="181">
        <v>1</v>
      </c>
      <c r="AC264" s="181">
        <v>1</v>
      </c>
      <c r="AZ264" s="181">
        <v>1</v>
      </c>
      <c r="BA264" s="181">
        <f>IF(AZ264=1,G264,0)</f>
        <v>0</v>
      </c>
      <c r="BB264" s="181">
        <f>IF(AZ264=2,G264,0)</f>
        <v>0</v>
      </c>
      <c r="BC264" s="181">
        <f>IF(AZ264=3,G264,0)</f>
        <v>0</v>
      </c>
      <c r="BD264" s="181">
        <f>IF(AZ264=4,G264,0)</f>
        <v>0</v>
      </c>
      <c r="BE264" s="181">
        <f>IF(AZ264=5,G264,0)</f>
        <v>0</v>
      </c>
      <c r="CA264" s="208">
        <v>1</v>
      </c>
      <c r="CB264" s="208">
        <v>1</v>
      </c>
    </row>
    <row r="265" spans="1:15" ht="12.75">
      <c r="A265" s="217"/>
      <c r="B265" s="221"/>
      <c r="C265" s="276" t="s">
        <v>1473</v>
      </c>
      <c r="D265" s="277"/>
      <c r="E265" s="222">
        <v>37.086</v>
      </c>
      <c r="F265" s="223"/>
      <c r="G265" s="224"/>
      <c r="H265" s="225"/>
      <c r="I265" s="219"/>
      <c r="J265" s="226"/>
      <c r="K265" s="219"/>
      <c r="M265" s="220" t="s">
        <v>1473</v>
      </c>
      <c r="O265" s="208"/>
    </row>
    <row r="266" spans="1:15" ht="12.75">
      <c r="A266" s="217"/>
      <c r="B266" s="221"/>
      <c r="C266" s="276" t="s">
        <v>1474</v>
      </c>
      <c r="D266" s="277"/>
      <c r="E266" s="222">
        <v>14.4398</v>
      </c>
      <c r="F266" s="223"/>
      <c r="G266" s="224"/>
      <c r="H266" s="225"/>
      <c r="I266" s="219"/>
      <c r="J266" s="226"/>
      <c r="K266" s="219"/>
      <c r="M266" s="220" t="s">
        <v>1474</v>
      </c>
      <c r="O266" s="208"/>
    </row>
    <row r="267" spans="1:57" ht="12.75">
      <c r="A267" s="227"/>
      <c r="B267" s="228" t="s">
        <v>590</v>
      </c>
      <c r="C267" s="229" t="s">
        <v>791</v>
      </c>
      <c r="D267" s="230"/>
      <c r="E267" s="231"/>
      <c r="F267" s="232"/>
      <c r="G267" s="233">
        <f>SUM(G249:G266)</f>
        <v>0</v>
      </c>
      <c r="H267" s="234"/>
      <c r="I267" s="235">
        <f>SUM(I249:I266)</f>
        <v>0</v>
      </c>
      <c r="J267" s="234"/>
      <c r="K267" s="235">
        <f>SUM(K249:K266)</f>
        <v>0</v>
      </c>
      <c r="O267" s="208">
        <v>4</v>
      </c>
      <c r="BA267" s="236">
        <f>SUM(BA249:BA266)</f>
        <v>0</v>
      </c>
      <c r="BB267" s="236">
        <f>SUM(BB249:BB266)</f>
        <v>0</v>
      </c>
      <c r="BC267" s="236">
        <f>SUM(BC249:BC266)</f>
        <v>0</v>
      </c>
      <c r="BD267" s="236">
        <f>SUM(BD249:BD266)</f>
        <v>0</v>
      </c>
      <c r="BE267" s="236">
        <f>SUM(BE249:BE266)</f>
        <v>0</v>
      </c>
    </row>
    <row r="268" spans="1:15" ht="12.75">
      <c r="A268" s="198" t="s">
        <v>586</v>
      </c>
      <c r="B268" s="199" t="s">
        <v>822</v>
      </c>
      <c r="C268" s="200" t="s">
        <v>823</v>
      </c>
      <c r="D268" s="201"/>
      <c r="E268" s="202"/>
      <c r="F268" s="202"/>
      <c r="G268" s="203"/>
      <c r="H268" s="204"/>
      <c r="I268" s="205"/>
      <c r="J268" s="206"/>
      <c r="K268" s="207"/>
      <c r="O268" s="208">
        <v>1</v>
      </c>
    </row>
    <row r="269" spans="1:80" ht="12.75">
      <c r="A269" s="209">
        <v>51</v>
      </c>
      <c r="B269" s="210" t="s">
        <v>1475</v>
      </c>
      <c r="C269" s="211" t="s">
        <v>1476</v>
      </c>
      <c r="D269" s="212" t="s">
        <v>1293</v>
      </c>
      <c r="E269" s="213">
        <v>0.324</v>
      </c>
      <c r="F269" s="213">
        <v>0</v>
      </c>
      <c r="G269" s="214">
        <f>E269*F269</f>
        <v>0</v>
      </c>
      <c r="H269" s="215">
        <v>0</v>
      </c>
      <c r="I269" s="216">
        <f>E269*H269</f>
        <v>0</v>
      </c>
      <c r="J269" s="215">
        <v>0</v>
      </c>
      <c r="K269" s="216">
        <f>E269*J269</f>
        <v>0</v>
      </c>
      <c r="O269" s="208">
        <v>2</v>
      </c>
      <c r="AA269" s="181">
        <v>1</v>
      </c>
      <c r="AB269" s="181">
        <v>1</v>
      </c>
      <c r="AC269" s="181">
        <v>1</v>
      </c>
      <c r="AZ269" s="181">
        <v>1</v>
      </c>
      <c r="BA269" s="181">
        <f>IF(AZ269=1,G269,0)</f>
        <v>0</v>
      </c>
      <c r="BB269" s="181">
        <f>IF(AZ269=2,G269,0)</f>
        <v>0</v>
      </c>
      <c r="BC269" s="181">
        <f>IF(AZ269=3,G269,0)</f>
        <v>0</v>
      </c>
      <c r="BD269" s="181">
        <f>IF(AZ269=4,G269,0)</f>
        <v>0</v>
      </c>
      <c r="BE269" s="181">
        <f>IF(AZ269=5,G269,0)</f>
        <v>0</v>
      </c>
      <c r="CA269" s="208">
        <v>1</v>
      </c>
      <c r="CB269" s="208">
        <v>1</v>
      </c>
    </row>
    <row r="270" spans="1:15" ht="12.75">
      <c r="A270" s="217"/>
      <c r="B270" s="221"/>
      <c r="C270" s="276" t="s">
        <v>1477</v>
      </c>
      <c r="D270" s="277"/>
      <c r="E270" s="222">
        <v>0.324</v>
      </c>
      <c r="F270" s="223"/>
      <c r="G270" s="224"/>
      <c r="H270" s="225"/>
      <c r="I270" s="219"/>
      <c r="J270" s="226"/>
      <c r="K270" s="219"/>
      <c r="M270" s="220" t="s">
        <v>1477</v>
      </c>
      <c r="O270" s="208"/>
    </row>
    <row r="271" spans="1:80" ht="12.75">
      <c r="A271" s="209">
        <v>52</v>
      </c>
      <c r="B271" s="210" t="s">
        <v>1478</v>
      </c>
      <c r="C271" s="211" t="s">
        <v>1479</v>
      </c>
      <c r="D271" s="212" t="s">
        <v>1327</v>
      </c>
      <c r="E271" s="213">
        <v>99.48</v>
      </c>
      <c r="F271" s="213">
        <v>0</v>
      </c>
      <c r="G271" s="214">
        <f>E271*F271</f>
        <v>0</v>
      </c>
      <c r="H271" s="215">
        <v>0</v>
      </c>
      <c r="I271" s="216">
        <f>E271*H271</f>
        <v>0</v>
      </c>
      <c r="J271" s="215">
        <v>0</v>
      </c>
      <c r="K271" s="216">
        <f>E271*J271</f>
        <v>0</v>
      </c>
      <c r="O271" s="208">
        <v>2</v>
      </c>
      <c r="AA271" s="181">
        <v>1</v>
      </c>
      <c r="AB271" s="181">
        <v>1</v>
      </c>
      <c r="AC271" s="181">
        <v>1</v>
      </c>
      <c r="AZ271" s="181">
        <v>1</v>
      </c>
      <c r="BA271" s="181">
        <f>IF(AZ271=1,G271,0)</f>
        <v>0</v>
      </c>
      <c r="BB271" s="181">
        <f>IF(AZ271=2,G271,0)</f>
        <v>0</v>
      </c>
      <c r="BC271" s="181">
        <f>IF(AZ271=3,G271,0)</f>
        <v>0</v>
      </c>
      <c r="BD271" s="181">
        <f>IF(AZ271=4,G271,0)</f>
        <v>0</v>
      </c>
      <c r="BE271" s="181">
        <f>IF(AZ271=5,G271,0)</f>
        <v>0</v>
      </c>
      <c r="CA271" s="208">
        <v>1</v>
      </c>
      <c r="CB271" s="208">
        <v>1</v>
      </c>
    </row>
    <row r="272" spans="1:15" ht="12.75">
      <c r="A272" s="217"/>
      <c r="B272" s="221"/>
      <c r="C272" s="276" t="s">
        <v>1380</v>
      </c>
      <c r="D272" s="277"/>
      <c r="E272" s="222">
        <v>99.48</v>
      </c>
      <c r="F272" s="223"/>
      <c r="G272" s="224"/>
      <c r="H272" s="225"/>
      <c r="I272" s="219"/>
      <c r="J272" s="226"/>
      <c r="K272" s="219"/>
      <c r="M272" s="220" t="s">
        <v>1380</v>
      </c>
      <c r="O272" s="208"/>
    </row>
    <row r="273" spans="1:80" ht="12.75">
      <c r="A273" s="209">
        <v>53</v>
      </c>
      <c r="B273" s="210" t="s">
        <v>1480</v>
      </c>
      <c r="C273" s="211" t="s">
        <v>1481</v>
      </c>
      <c r="D273" s="212" t="s">
        <v>622</v>
      </c>
      <c r="E273" s="213">
        <v>1279.511</v>
      </c>
      <c r="F273" s="213">
        <v>0</v>
      </c>
      <c r="G273" s="214">
        <f>E273*F273</f>
        <v>0</v>
      </c>
      <c r="H273" s="215">
        <v>0</v>
      </c>
      <c r="I273" s="216">
        <f>E273*H273</f>
        <v>0</v>
      </c>
      <c r="J273" s="215">
        <v>0</v>
      </c>
      <c r="K273" s="216">
        <f>E273*J273</f>
        <v>0</v>
      </c>
      <c r="O273" s="208">
        <v>2</v>
      </c>
      <c r="AA273" s="181">
        <v>1</v>
      </c>
      <c r="AB273" s="181">
        <v>1</v>
      </c>
      <c r="AC273" s="181">
        <v>1</v>
      </c>
      <c r="AZ273" s="181">
        <v>1</v>
      </c>
      <c r="BA273" s="181">
        <f>IF(AZ273=1,G273,0)</f>
        <v>0</v>
      </c>
      <c r="BB273" s="181">
        <f>IF(AZ273=2,G273,0)</f>
        <v>0</v>
      </c>
      <c r="BC273" s="181">
        <f>IF(AZ273=3,G273,0)</f>
        <v>0</v>
      </c>
      <c r="BD273" s="181">
        <f>IF(AZ273=4,G273,0)</f>
        <v>0</v>
      </c>
      <c r="BE273" s="181">
        <f>IF(AZ273=5,G273,0)</f>
        <v>0</v>
      </c>
      <c r="CA273" s="208">
        <v>1</v>
      </c>
      <c r="CB273" s="208">
        <v>1</v>
      </c>
    </row>
    <row r="274" spans="1:15" ht="22.5">
      <c r="A274" s="217"/>
      <c r="B274" s="221"/>
      <c r="C274" s="276" t="s">
        <v>1369</v>
      </c>
      <c r="D274" s="277"/>
      <c r="E274" s="222">
        <v>195.15</v>
      </c>
      <c r="F274" s="223"/>
      <c r="G274" s="224"/>
      <c r="H274" s="225"/>
      <c r="I274" s="219"/>
      <c r="J274" s="226"/>
      <c r="K274" s="219"/>
      <c r="M274" s="220" t="s">
        <v>1369</v>
      </c>
      <c r="O274" s="208"/>
    </row>
    <row r="275" spans="1:15" ht="33.75">
      <c r="A275" s="217"/>
      <c r="B275" s="221"/>
      <c r="C275" s="276" t="s">
        <v>1370</v>
      </c>
      <c r="D275" s="277"/>
      <c r="E275" s="222">
        <v>331.76</v>
      </c>
      <c r="F275" s="223"/>
      <c r="G275" s="224"/>
      <c r="H275" s="225"/>
      <c r="I275" s="219"/>
      <c r="J275" s="226"/>
      <c r="K275" s="219"/>
      <c r="M275" s="220" t="s">
        <v>1370</v>
      </c>
      <c r="O275" s="208"/>
    </row>
    <row r="276" spans="1:15" ht="22.5">
      <c r="A276" s="217"/>
      <c r="B276" s="221"/>
      <c r="C276" s="276" t="s">
        <v>1400</v>
      </c>
      <c r="D276" s="277"/>
      <c r="E276" s="222">
        <v>182.065</v>
      </c>
      <c r="F276" s="223"/>
      <c r="G276" s="224"/>
      <c r="H276" s="225"/>
      <c r="I276" s="219"/>
      <c r="J276" s="226"/>
      <c r="K276" s="219"/>
      <c r="M276" s="220" t="s">
        <v>1400</v>
      </c>
      <c r="O276" s="208"/>
    </row>
    <row r="277" spans="1:15" ht="12.75">
      <c r="A277" s="217"/>
      <c r="B277" s="221"/>
      <c r="C277" s="276" t="s">
        <v>1372</v>
      </c>
      <c r="D277" s="277"/>
      <c r="E277" s="222">
        <v>-3.93</v>
      </c>
      <c r="F277" s="223"/>
      <c r="G277" s="224"/>
      <c r="H277" s="225"/>
      <c r="I277" s="219"/>
      <c r="J277" s="226"/>
      <c r="K277" s="219"/>
      <c r="M277" s="220" t="s">
        <v>1372</v>
      </c>
      <c r="O277" s="208"/>
    </row>
    <row r="278" spans="1:15" ht="22.5">
      <c r="A278" s="217"/>
      <c r="B278" s="221"/>
      <c r="C278" s="276" t="s">
        <v>1373</v>
      </c>
      <c r="D278" s="277"/>
      <c r="E278" s="222">
        <v>248.85</v>
      </c>
      <c r="F278" s="223"/>
      <c r="G278" s="224"/>
      <c r="H278" s="225"/>
      <c r="I278" s="219"/>
      <c r="J278" s="226"/>
      <c r="K278" s="219"/>
      <c r="M278" s="220" t="s">
        <v>1373</v>
      </c>
      <c r="O278" s="208"/>
    </row>
    <row r="279" spans="1:15" ht="12.75">
      <c r="A279" s="217"/>
      <c r="B279" s="221"/>
      <c r="C279" s="276" t="s">
        <v>1374</v>
      </c>
      <c r="D279" s="277"/>
      <c r="E279" s="222">
        <v>83.68</v>
      </c>
      <c r="F279" s="223"/>
      <c r="G279" s="224"/>
      <c r="H279" s="225"/>
      <c r="I279" s="219"/>
      <c r="J279" s="226"/>
      <c r="K279" s="219"/>
      <c r="M279" s="220" t="s">
        <v>1374</v>
      </c>
      <c r="O279" s="208"/>
    </row>
    <row r="280" spans="1:15" ht="22.5">
      <c r="A280" s="217"/>
      <c r="B280" s="221"/>
      <c r="C280" s="276" t="s">
        <v>1375</v>
      </c>
      <c r="D280" s="277"/>
      <c r="E280" s="222">
        <v>214.536</v>
      </c>
      <c r="F280" s="223"/>
      <c r="G280" s="224"/>
      <c r="H280" s="225"/>
      <c r="I280" s="219"/>
      <c r="J280" s="226"/>
      <c r="K280" s="219"/>
      <c r="M280" s="220" t="s">
        <v>1375</v>
      </c>
      <c r="O280" s="208"/>
    </row>
    <row r="281" spans="1:15" ht="12.75">
      <c r="A281" s="217"/>
      <c r="B281" s="221"/>
      <c r="C281" s="276" t="s">
        <v>1401</v>
      </c>
      <c r="D281" s="277"/>
      <c r="E281" s="222">
        <v>27.4</v>
      </c>
      <c r="F281" s="223"/>
      <c r="G281" s="224"/>
      <c r="H281" s="225"/>
      <c r="I281" s="219"/>
      <c r="J281" s="226"/>
      <c r="K281" s="219"/>
      <c r="M281" s="220" t="s">
        <v>1401</v>
      </c>
      <c r="O281" s="208"/>
    </row>
    <row r="282" spans="1:57" ht="12.75">
      <c r="A282" s="227"/>
      <c r="B282" s="228" t="s">
        <v>590</v>
      </c>
      <c r="C282" s="229" t="s">
        <v>824</v>
      </c>
      <c r="D282" s="230"/>
      <c r="E282" s="231"/>
      <c r="F282" s="232"/>
      <c r="G282" s="233">
        <f>SUM(G268:G281)</f>
        <v>0</v>
      </c>
      <c r="H282" s="234"/>
      <c r="I282" s="235">
        <f>SUM(I268:I281)</f>
        <v>0</v>
      </c>
      <c r="J282" s="234"/>
      <c r="K282" s="235">
        <f>SUM(K268:K281)</f>
        <v>0</v>
      </c>
      <c r="O282" s="208">
        <v>4</v>
      </c>
      <c r="BA282" s="236">
        <f>SUM(BA268:BA281)</f>
        <v>0</v>
      </c>
      <c r="BB282" s="236">
        <f>SUM(BB268:BB281)</f>
        <v>0</v>
      </c>
      <c r="BC282" s="236">
        <f>SUM(BC268:BC281)</f>
        <v>0</v>
      </c>
      <c r="BD282" s="236">
        <f>SUM(BD268:BD281)</f>
        <v>0</v>
      </c>
      <c r="BE282" s="236">
        <f>SUM(BE268:BE281)</f>
        <v>0</v>
      </c>
    </row>
    <row r="283" spans="1:15" ht="12.75">
      <c r="A283" s="198" t="s">
        <v>586</v>
      </c>
      <c r="B283" s="199" t="s">
        <v>838</v>
      </c>
      <c r="C283" s="200" t="s">
        <v>839</v>
      </c>
      <c r="D283" s="201"/>
      <c r="E283" s="202"/>
      <c r="F283" s="202"/>
      <c r="G283" s="203"/>
      <c r="H283" s="204"/>
      <c r="I283" s="205"/>
      <c r="J283" s="206"/>
      <c r="K283" s="207"/>
      <c r="O283" s="208">
        <v>1</v>
      </c>
    </row>
    <row r="284" spans="1:80" ht="12.75">
      <c r="A284" s="209">
        <v>54</v>
      </c>
      <c r="B284" s="210" t="s">
        <v>841</v>
      </c>
      <c r="C284" s="211" t="s">
        <v>842</v>
      </c>
      <c r="D284" s="212" t="s">
        <v>843</v>
      </c>
      <c r="E284" s="213">
        <v>377.1887</v>
      </c>
      <c r="F284" s="213">
        <v>0</v>
      </c>
      <c r="G284" s="214">
        <f>E284*F284</f>
        <v>0</v>
      </c>
      <c r="H284" s="215">
        <v>0</v>
      </c>
      <c r="I284" s="216">
        <f>E284*H284</f>
        <v>0</v>
      </c>
      <c r="J284" s="215">
        <v>0</v>
      </c>
      <c r="K284" s="216">
        <f>E284*J284</f>
        <v>0</v>
      </c>
      <c r="O284" s="208">
        <v>2</v>
      </c>
      <c r="AA284" s="181">
        <v>1</v>
      </c>
      <c r="AB284" s="181">
        <v>1</v>
      </c>
      <c r="AC284" s="181">
        <v>1</v>
      </c>
      <c r="AZ284" s="181">
        <v>1</v>
      </c>
      <c r="BA284" s="181">
        <f>IF(AZ284=1,G284,0)</f>
        <v>0</v>
      </c>
      <c r="BB284" s="181">
        <f>IF(AZ284=2,G284,0)</f>
        <v>0</v>
      </c>
      <c r="BC284" s="181">
        <f>IF(AZ284=3,G284,0)</f>
        <v>0</v>
      </c>
      <c r="BD284" s="181">
        <f>IF(AZ284=4,G284,0)</f>
        <v>0</v>
      </c>
      <c r="BE284" s="181">
        <f>IF(AZ284=5,G284,0)</f>
        <v>0</v>
      </c>
      <c r="CA284" s="208">
        <v>1</v>
      </c>
      <c r="CB284" s="208">
        <v>1</v>
      </c>
    </row>
    <row r="285" spans="1:57" ht="12.75">
      <c r="A285" s="227"/>
      <c r="B285" s="228" t="s">
        <v>590</v>
      </c>
      <c r="C285" s="229" t="s">
        <v>840</v>
      </c>
      <c r="D285" s="230"/>
      <c r="E285" s="231"/>
      <c r="F285" s="232"/>
      <c r="G285" s="233">
        <f>SUM(G283:G284)</f>
        <v>0</v>
      </c>
      <c r="H285" s="234"/>
      <c r="I285" s="235">
        <f>SUM(I283:I284)</f>
        <v>0</v>
      </c>
      <c r="J285" s="234"/>
      <c r="K285" s="235">
        <f>SUM(K283:K284)</f>
        <v>0</v>
      </c>
      <c r="O285" s="208">
        <v>4</v>
      </c>
      <c r="BA285" s="236">
        <f>SUM(BA283:BA284)</f>
        <v>0</v>
      </c>
      <c r="BB285" s="236">
        <f>SUM(BB283:BB284)</f>
        <v>0</v>
      </c>
      <c r="BC285" s="236">
        <f>SUM(BC283:BC284)</f>
        <v>0</v>
      </c>
      <c r="BD285" s="236">
        <f>SUM(BD283:BD284)</f>
        <v>0</v>
      </c>
      <c r="BE285" s="236">
        <f>SUM(BE283:BE284)</f>
        <v>0</v>
      </c>
    </row>
    <row r="286" spans="1:15" ht="12.75">
      <c r="A286" s="198" t="s">
        <v>586</v>
      </c>
      <c r="B286" s="199" t="s">
        <v>1482</v>
      </c>
      <c r="C286" s="200" t="s">
        <v>1483</v>
      </c>
      <c r="D286" s="201"/>
      <c r="E286" s="202"/>
      <c r="F286" s="202"/>
      <c r="G286" s="203"/>
      <c r="H286" s="204"/>
      <c r="I286" s="205"/>
      <c r="J286" s="206"/>
      <c r="K286" s="207"/>
      <c r="O286" s="208">
        <v>1</v>
      </c>
    </row>
    <row r="287" spans="1:80" ht="12.75">
      <c r="A287" s="209">
        <v>55</v>
      </c>
      <c r="B287" s="210" t="s">
        <v>1485</v>
      </c>
      <c r="C287" s="211" t="s">
        <v>1486</v>
      </c>
      <c r="D287" s="212" t="s">
        <v>657</v>
      </c>
      <c r="E287" s="213">
        <v>5</v>
      </c>
      <c r="F287" s="213">
        <v>0</v>
      </c>
      <c r="G287" s="214">
        <f>E287*F287</f>
        <v>0</v>
      </c>
      <c r="H287" s="215">
        <v>0</v>
      </c>
      <c r="I287" s="216">
        <f>E287*H287</f>
        <v>0</v>
      </c>
      <c r="J287" s="215">
        <v>0</v>
      </c>
      <c r="K287" s="216">
        <f>E287*J287</f>
        <v>0</v>
      </c>
      <c r="O287" s="208">
        <v>2</v>
      </c>
      <c r="AA287" s="181">
        <v>1</v>
      </c>
      <c r="AB287" s="181">
        <v>7</v>
      </c>
      <c r="AC287" s="181">
        <v>7</v>
      </c>
      <c r="AZ287" s="181">
        <v>2</v>
      </c>
      <c r="BA287" s="181">
        <f>IF(AZ287=1,G287,0)</f>
        <v>0</v>
      </c>
      <c r="BB287" s="181">
        <f>IF(AZ287=2,G287,0)</f>
        <v>0</v>
      </c>
      <c r="BC287" s="181">
        <f>IF(AZ287=3,G287,0)</f>
        <v>0</v>
      </c>
      <c r="BD287" s="181">
        <f>IF(AZ287=4,G287,0)</f>
        <v>0</v>
      </c>
      <c r="BE287" s="181">
        <f>IF(AZ287=5,G287,0)</f>
        <v>0</v>
      </c>
      <c r="CA287" s="208">
        <v>1</v>
      </c>
      <c r="CB287" s="208">
        <v>7</v>
      </c>
    </row>
    <row r="288" spans="1:15" ht="12.75">
      <c r="A288" s="217"/>
      <c r="B288" s="221"/>
      <c r="C288" s="276" t="s">
        <v>1487</v>
      </c>
      <c r="D288" s="277"/>
      <c r="E288" s="222">
        <v>5</v>
      </c>
      <c r="F288" s="223"/>
      <c r="G288" s="224"/>
      <c r="H288" s="225"/>
      <c r="I288" s="219"/>
      <c r="J288" s="226"/>
      <c r="K288" s="219"/>
      <c r="M288" s="220" t="s">
        <v>1487</v>
      </c>
      <c r="O288" s="208"/>
    </row>
    <row r="289" spans="1:80" ht="22.5">
      <c r="A289" s="209">
        <v>56</v>
      </c>
      <c r="B289" s="210" t="s">
        <v>1488</v>
      </c>
      <c r="C289" s="211" t="s">
        <v>1489</v>
      </c>
      <c r="D289" s="212" t="s">
        <v>622</v>
      </c>
      <c r="E289" s="213">
        <v>488.33</v>
      </c>
      <c r="F289" s="213">
        <v>0</v>
      </c>
      <c r="G289" s="214">
        <f>E289*F289</f>
        <v>0</v>
      </c>
      <c r="H289" s="215">
        <v>0</v>
      </c>
      <c r="I289" s="216">
        <f>E289*H289</f>
        <v>0</v>
      </c>
      <c r="J289" s="215">
        <v>0</v>
      </c>
      <c r="K289" s="216">
        <f>E289*J289</f>
        <v>0</v>
      </c>
      <c r="O289" s="208">
        <v>2</v>
      </c>
      <c r="AA289" s="181">
        <v>1</v>
      </c>
      <c r="AB289" s="181">
        <v>7</v>
      </c>
      <c r="AC289" s="181">
        <v>7</v>
      </c>
      <c r="AZ289" s="181">
        <v>2</v>
      </c>
      <c r="BA289" s="181">
        <f>IF(AZ289=1,G289,0)</f>
        <v>0</v>
      </c>
      <c r="BB289" s="181">
        <f>IF(AZ289=2,G289,0)</f>
        <v>0</v>
      </c>
      <c r="BC289" s="181">
        <f>IF(AZ289=3,G289,0)</f>
        <v>0</v>
      </c>
      <c r="BD289" s="181">
        <f>IF(AZ289=4,G289,0)</f>
        <v>0</v>
      </c>
      <c r="BE289" s="181">
        <f>IF(AZ289=5,G289,0)</f>
        <v>0</v>
      </c>
      <c r="CA289" s="208">
        <v>1</v>
      </c>
      <c r="CB289" s="208">
        <v>7</v>
      </c>
    </row>
    <row r="290" spans="1:15" ht="22.5">
      <c r="A290" s="217"/>
      <c r="B290" s="221"/>
      <c r="C290" s="276" t="s">
        <v>1490</v>
      </c>
      <c r="D290" s="277"/>
      <c r="E290" s="222">
        <v>488.33</v>
      </c>
      <c r="F290" s="223"/>
      <c r="G290" s="224"/>
      <c r="H290" s="225"/>
      <c r="I290" s="219"/>
      <c r="J290" s="226"/>
      <c r="K290" s="219"/>
      <c r="M290" s="220" t="s">
        <v>1490</v>
      </c>
      <c r="O290" s="208"/>
    </row>
    <row r="291" spans="1:80" ht="12.75">
      <c r="A291" s="209">
        <v>57</v>
      </c>
      <c r="B291" s="210" t="s">
        <v>1491</v>
      </c>
      <c r="C291" s="211" t="s">
        <v>0</v>
      </c>
      <c r="D291" s="212" t="s">
        <v>643</v>
      </c>
      <c r="E291" s="213">
        <v>29</v>
      </c>
      <c r="F291" s="213">
        <v>0</v>
      </c>
      <c r="G291" s="214">
        <f>E291*F291</f>
        <v>0</v>
      </c>
      <c r="H291" s="215">
        <v>0</v>
      </c>
      <c r="I291" s="216">
        <f>E291*H291</f>
        <v>0</v>
      </c>
      <c r="J291" s="215">
        <v>0</v>
      </c>
      <c r="K291" s="216">
        <f>E291*J291</f>
        <v>0</v>
      </c>
      <c r="O291" s="208">
        <v>2</v>
      </c>
      <c r="AA291" s="181">
        <v>1</v>
      </c>
      <c r="AB291" s="181">
        <v>7</v>
      </c>
      <c r="AC291" s="181">
        <v>7</v>
      </c>
      <c r="AZ291" s="181">
        <v>2</v>
      </c>
      <c r="BA291" s="181">
        <f>IF(AZ291=1,G291,0)</f>
        <v>0</v>
      </c>
      <c r="BB291" s="181">
        <f>IF(AZ291=2,G291,0)</f>
        <v>0</v>
      </c>
      <c r="BC291" s="181">
        <f>IF(AZ291=3,G291,0)</f>
        <v>0</v>
      </c>
      <c r="BD291" s="181">
        <f>IF(AZ291=4,G291,0)</f>
        <v>0</v>
      </c>
      <c r="BE291" s="181">
        <f>IF(AZ291=5,G291,0)</f>
        <v>0</v>
      </c>
      <c r="CA291" s="208">
        <v>1</v>
      </c>
      <c r="CB291" s="208">
        <v>7</v>
      </c>
    </row>
    <row r="292" spans="1:15" ht="12.75">
      <c r="A292" s="217"/>
      <c r="B292" s="221"/>
      <c r="C292" s="276" t="s">
        <v>1</v>
      </c>
      <c r="D292" s="277"/>
      <c r="E292" s="222">
        <v>29</v>
      </c>
      <c r="F292" s="223"/>
      <c r="G292" s="224"/>
      <c r="H292" s="225"/>
      <c r="I292" s="219"/>
      <c r="J292" s="226"/>
      <c r="K292" s="219"/>
      <c r="M292" s="220" t="s">
        <v>1</v>
      </c>
      <c r="O292" s="208"/>
    </row>
    <row r="293" spans="1:80" ht="22.5">
      <c r="A293" s="209">
        <v>58</v>
      </c>
      <c r="B293" s="210" t="s">
        <v>2</v>
      </c>
      <c r="C293" s="211" t="s">
        <v>3</v>
      </c>
      <c r="D293" s="212" t="s">
        <v>622</v>
      </c>
      <c r="E293" s="213">
        <v>908.33</v>
      </c>
      <c r="F293" s="213">
        <v>0</v>
      </c>
      <c r="G293" s="214">
        <f>E293*F293</f>
        <v>0</v>
      </c>
      <c r="H293" s="215">
        <v>0</v>
      </c>
      <c r="I293" s="216">
        <f>E293*H293</f>
        <v>0</v>
      </c>
      <c r="J293" s="215">
        <v>0</v>
      </c>
      <c r="K293" s="216">
        <f>E293*J293</f>
        <v>0</v>
      </c>
      <c r="O293" s="208">
        <v>2</v>
      </c>
      <c r="AA293" s="181">
        <v>1</v>
      </c>
      <c r="AB293" s="181">
        <v>7</v>
      </c>
      <c r="AC293" s="181">
        <v>7</v>
      </c>
      <c r="AZ293" s="181">
        <v>2</v>
      </c>
      <c r="BA293" s="181">
        <f>IF(AZ293=1,G293,0)</f>
        <v>0</v>
      </c>
      <c r="BB293" s="181">
        <f>IF(AZ293=2,G293,0)</f>
        <v>0</v>
      </c>
      <c r="BC293" s="181">
        <f>IF(AZ293=3,G293,0)</f>
        <v>0</v>
      </c>
      <c r="BD293" s="181">
        <f>IF(AZ293=4,G293,0)</f>
        <v>0</v>
      </c>
      <c r="BE293" s="181">
        <f>IF(AZ293=5,G293,0)</f>
        <v>0</v>
      </c>
      <c r="CA293" s="208">
        <v>1</v>
      </c>
      <c r="CB293" s="208">
        <v>7</v>
      </c>
    </row>
    <row r="294" spans="1:15" ht="12.75">
      <c r="A294" s="217"/>
      <c r="B294" s="221"/>
      <c r="C294" s="276" t="s">
        <v>4</v>
      </c>
      <c r="D294" s="277"/>
      <c r="E294" s="222">
        <v>312</v>
      </c>
      <c r="F294" s="223"/>
      <c r="G294" s="224"/>
      <c r="H294" s="225"/>
      <c r="I294" s="219"/>
      <c r="J294" s="226"/>
      <c r="K294" s="219"/>
      <c r="M294" s="220" t="s">
        <v>4</v>
      </c>
      <c r="O294" s="208"/>
    </row>
    <row r="295" spans="1:15" ht="22.5">
      <c r="A295" s="217"/>
      <c r="B295" s="221"/>
      <c r="C295" s="276" t="s">
        <v>1490</v>
      </c>
      <c r="D295" s="277"/>
      <c r="E295" s="222">
        <v>488.33</v>
      </c>
      <c r="F295" s="223"/>
      <c r="G295" s="224"/>
      <c r="H295" s="225"/>
      <c r="I295" s="219"/>
      <c r="J295" s="226"/>
      <c r="K295" s="219"/>
      <c r="M295" s="220" t="s">
        <v>1490</v>
      </c>
      <c r="O295" s="208"/>
    </row>
    <row r="296" spans="1:15" ht="12.75">
      <c r="A296" s="217"/>
      <c r="B296" s="221"/>
      <c r="C296" s="276" t="s">
        <v>5</v>
      </c>
      <c r="D296" s="277"/>
      <c r="E296" s="222">
        <v>0</v>
      </c>
      <c r="F296" s="223"/>
      <c r="G296" s="224"/>
      <c r="H296" s="225"/>
      <c r="I296" s="219"/>
      <c r="J296" s="226"/>
      <c r="K296" s="219"/>
      <c r="M296" s="220" t="s">
        <v>5</v>
      </c>
      <c r="O296" s="208"/>
    </row>
    <row r="297" spans="1:15" ht="12.75">
      <c r="A297" s="217"/>
      <c r="B297" s="221"/>
      <c r="C297" s="276" t="s">
        <v>6</v>
      </c>
      <c r="D297" s="277"/>
      <c r="E297" s="222">
        <v>92.4</v>
      </c>
      <c r="F297" s="223"/>
      <c r="G297" s="224"/>
      <c r="H297" s="225"/>
      <c r="I297" s="219"/>
      <c r="J297" s="226"/>
      <c r="K297" s="219"/>
      <c r="M297" s="220" t="s">
        <v>6</v>
      </c>
      <c r="O297" s="208"/>
    </row>
    <row r="298" spans="1:15" ht="12.75">
      <c r="A298" s="217"/>
      <c r="B298" s="221"/>
      <c r="C298" s="276" t="s">
        <v>7</v>
      </c>
      <c r="D298" s="277"/>
      <c r="E298" s="222">
        <v>15.6</v>
      </c>
      <c r="F298" s="223"/>
      <c r="G298" s="224"/>
      <c r="H298" s="225"/>
      <c r="I298" s="219"/>
      <c r="J298" s="226"/>
      <c r="K298" s="219"/>
      <c r="M298" s="220" t="s">
        <v>7</v>
      </c>
      <c r="O298" s="208"/>
    </row>
    <row r="299" spans="1:80" ht="12.75">
      <c r="A299" s="209">
        <v>59</v>
      </c>
      <c r="B299" s="210" t="s">
        <v>8</v>
      </c>
      <c r="C299" s="211" t="s">
        <v>9</v>
      </c>
      <c r="D299" s="212" t="s">
        <v>517</v>
      </c>
      <c r="E299" s="213">
        <v>6767.8954</v>
      </c>
      <c r="F299" s="213">
        <v>0</v>
      </c>
      <c r="G299" s="214">
        <f>E299*F299</f>
        <v>0</v>
      </c>
      <c r="H299" s="215">
        <v>0</v>
      </c>
      <c r="I299" s="216">
        <f>E299*H299</f>
        <v>0</v>
      </c>
      <c r="J299" s="215">
        <v>0</v>
      </c>
      <c r="K299" s="216">
        <f>E299*J299</f>
        <v>0</v>
      </c>
      <c r="O299" s="208">
        <v>2</v>
      </c>
      <c r="AA299" s="181">
        <v>1</v>
      </c>
      <c r="AB299" s="181">
        <v>7</v>
      </c>
      <c r="AC299" s="181">
        <v>7</v>
      </c>
      <c r="AZ299" s="181">
        <v>2</v>
      </c>
      <c r="BA299" s="181">
        <f>IF(AZ299=1,G299,0)</f>
        <v>0</v>
      </c>
      <c r="BB299" s="181">
        <f>IF(AZ299=2,G299,0)</f>
        <v>0</v>
      </c>
      <c r="BC299" s="181">
        <f>IF(AZ299=3,G299,0)</f>
        <v>0</v>
      </c>
      <c r="BD299" s="181">
        <f>IF(AZ299=4,G299,0)</f>
        <v>0</v>
      </c>
      <c r="BE299" s="181">
        <f>IF(AZ299=5,G299,0)</f>
        <v>0</v>
      </c>
      <c r="CA299" s="208">
        <v>1</v>
      </c>
      <c r="CB299" s="208">
        <v>7</v>
      </c>
    </row>
    <row r="300" spans="1:80" ht="12.75">
      <c r="A300" s="209">
        <v>60</v>
      </c>
      <c r="B300" s="210" t="s">
        <v>10</v>
      </c>
      <c r="C300" s="211" t="s">
        <v>11</v>
      </c>
      <c r="D300" s="212" t="s">
        <v>622</v>
      </c>
      <c r="E300" s="213">
        <v>1079.196</v>
      </c>
      <c r="F300" s="213">
        <v>0</v>
      </c>
      <c r="G300" s="214">
        <f>E300*F300</f>
        <v>0</v>
      </c>
      <c r="H300" s="215">
        <v>0</v>
      </c>
      <c r="I300" s="216">
        <f>E300*H300</f>
        <v>0</v>
      </c>
      <c r="J300" s="215">
        <v>0</v>
      </c>
      <c r="K300" s="216">
        <f>E300*J300</f>
        <v>0</v>
      </c>
      <c r="O300" s="208">
        <v>2</v>
      </c>
      <c r="AA300" s="181">
        <v>1</v>
      </c>
      <c r="AB300" s="181">
        <v>7</v>
      </c>
      <c r="AC300" s="181">
        <v>7</v>
      </c>
      <c r="AZ300" s="181">
        <v>2</v>
      </c>
      <c r="BA300" s="181">
        <f>IF(AZ300=1,G300,0)</f>
        <v>0</v>
      </c>
      <c r="BB300" s="181">
        <f>IF(AZ300=2,G300,0)</f>
        <v>0</v>
      </c>
      <c r="BC300" s="181">
        <f>IF(AZ300=3,G300,0)</f>
        <v>0</v>
      </c>
      <c r="BD300" s="181">
        <f>IF(AZ300=4,G300,0)</f>
        <v>0</v>
      </c>
      <c r="BE300" s="181">
        <f>IF(AZ300=5,G300,0)</f>
        <v>0</v>
      </c>
      <c r="CA300" s="208">
        <v>1</v>
      </c>
      <c r="CB300" s="208">
        <v>7</v>
      </c>
    </row>
    <row r="301" spans="1:15" ht="12.75">
      <c r="A301" s="217"/>
      <c r="B301" s="221"/>
      <c r="C301" s="276" t="s">
        <v>12</v>
      </c>
      <c r="D301" s="277"/>
      <c r="E301" s="222">
        <v>374.4</v>
      </c>
      <c r="F301" s="223"/>
      <c r="G301" s="224"/>
      <c r="H301" s="225"/>
      <c r="I301" s="219"/>
      <c r="J301" s="226"/>
      <c r="K301" s="219"/>
      <c r="M301" s="220" t="s">
        <v>12</v>
      </c>
      <c r="O301" s="208"/>
    </row>
    <row r="302" spans="1:15" ht="22.5">
      <c r="A302" s="217"/>
      <c r="B302" s="221"/>
      <c r="C302" s="276" t="s">
        <v>13</v>
      </c>
      <c r="D302" s="277"/>
      <c r="E302" s="222">
        <v>585.996</v>
      </c>
      <c r="F302" s="223"/>
      <c r="G302" s="224"/>
      <c r="H302" s="225"/>
      <c r="I302" s="219"/>
      <c r="J302" s="226"/>
      <c r="K302" s="219"/>
      <c r="M302" s="220" t="s">
        <v>13</v>
      </c>
      <c r="O302" s="208"/>
    </row>
    <row r="303" spans="1:15" ht="22.5">
      <c r="A303" s="217"/>
      <c r="B303" s="221"/>
      <c r="C303" s="276" t="s">
        <v>14</v>
      </c>
      <c r="D303" s="277"/>
      <c r="E303" s="222">
        <v>101.64</v>
      </c>
      <c r="F303" s="223"/>
      <c r="G303" s="224"/>
      <c r="H303" s="225"/>
      <c r="I303" s="219"/>
      <c r="J303" s="226"/>
      <c r="K303" s="219"/>
      <c r="M303" s="220" t="s">
        <v>14</v>
      </c>
      <c r="O303" s="208"/>
    </row>
    <row r="304" spans="1:15" ht="12.75">
      <c r="A304" s="217"/>
      <c r="B304" s="221"/>
      <c r="C304" s="276" t="s">
        <v>15</v>
      </c>
      <c r="D304" s="277"/>
      <c r="E304" s="222">
        <v>17.16</v>
      </c>
      <c r="F304" s="223"/>
      <c r="G304" s="224"/>
      <c r="H304" s="225"/>
      <c r="I304" s="219"/>
      <c r="J304" s="226"/>
      <c r="K304" s="219"/>
      <c r="M304" s="220" t="s">
        <v>15</v>
      </c>
      <c r="O304" s="208"/>
    </row>
    <row r="305" spans="1:80" ht="12.75">
      <c r="A305" s="209">
        <v>61</v>
      </c>
      <c r="B305" s="210" t="s">
        <v>881</v>
      </c>
      <c r="C305" s="211" t="s">
        <v>16</v>
      </c>
      <c r="D305" s="212" t="s">
        <v>643</v>
      </c>
      <c r="E305" s="213">
        <v>184.8</v>
      </c>
      <c r="F305" s="213">
        <v>0</v>
      </c>
      <c r="G305" s="214">
        <f>E305*F305</f>
        <v>0</v>
      </c>
      <c r="H305" s="215">
        <v>0</v>
      </c>
      <c r="I305" s="216">
        <f>E305*H305</f>
        <v>0</v>
      </c>
      <c r="J305" s="215"/>
      <c r="K305" s="216">
        <f>E305*J305</f>
        <v>0</v>
      </c>
      <c r="O305" s="208">
        <v>2</v>
      </c>
      <c r="AA305" s="181">
        <v>12</v>
      </c>
      <c r="AB305" s="181">
        <v>0</v>
      </c>
      <c r="AC305" s="181">
        <v>61</v>
      </c>
      <c r="AZ305" s="181">
        <v>2</v>
      </c>
      <c r="BA305" s="181">
        <f>IF(AZ305=1,G305,0)</f>
        <v>0</v>
      </c>
      <c r="BB305" s="181">
        <f>IF(AZ305=2,G305,0)</f>
        <v>0</v>
      </c>
      <c r="BC305" s="181">
        <f>IF(AZ305=3,G305,0)</f>
        <v>0</v>
      </c>
      <c r="BD305" s="181">
        <f>IF(AZ305=4,G305,0)</f>
        <v>0</v>
      </c>
      <c r="BE305" s="181">
        <f>IF(AZ305=5,G305,0)</f>
        <v>0</v>
      </c>
      <c r="CA305" s="208">
        <v>12</v>
      </c>
      <c r="CB305" s="208">
        <v>0</v>
      </c>
    </row>
    <row r="306" spans="1:15" ht="12.75">
      <c r="A306" s="217"/>
      <c r="B306" s="221"/>
      <c r="C306" s="276" t="s">
        <v>17</v>
      </c>
      <c r="D306" s="277"/>
      <c r="E306" s="222">
        <v>184.8</v>
      </c>
      <c r="F306" s="223"/>
      <c r="G306" s="224"/>
      <c r="H306" s="225"/>
      <c r="I306" s="219"/>
      <c r="J306" s="226"/>
      <c r="K306" s="219"/>
      <c r="M306" s="220" t="s">
        <v>17</v>
      </c>
      <c r="O306" s="208"/>
    </row>
    <row r="307" spans="1:80" ht="12.75">
      <c r="A307" s="209">
        <v>62</v>
      </c>
      <c r="B307" s="210" t="s">
        <v>1017</v>
      </c>
      <c r="C307" s="211" t="s">
        <v>18</v>
      </c>
      <c r="D307" s="212" t="s">
        <v>643</v>
      </c>
      <c r="E307" s="213">
        <v>26</v>
      </c>
      <c r="F307" s="213">
        <v>0</v>
      </c>
      <c r="G307" s="214">
        <f>E307*F307</f>
        <v>0</v>
      </c>
      <c r="H307" s="215">
        <v>0</v>
      </c>
      <c r="I307" s="216">
        <f>E307*H307</f>
        <v>0</v>
      </c>
      <c r="J307" s="215"/>
      <c r="K307" s="216">
        <f>E307*J307</f>
        <v>0</v>
      </c>
      <c r="O307" s="208">
        <v>2</v>
      </c>
      <c r="AA307" s="181">
        <v>12</v>
      </c>
      <c r="AB307" s="181">
        <v>0</v>
      </c>
      <c r="AC307" s="181">
        <v>62</v>
      </c>
      <c r="AZ307" s="181">
        <v>2</v>
      </c>
      <c r="BA307" s="181">
        <f>IF(AZ307=1,G307,0)</f>
        <v>0</v>
      </c>
      <c r="BB307" s="181">
        <f>IF(AZ307=2,G307,0)</f>
        <v>0</v>
      </c>
      <c r="BC307" s="181">
        <f>IF(AZ307=3,G307,0)</f>
        <v>0</v>
      </c>
      <c r="BD307" s="181">
        <f>IF(AZ307=4,G307,0)</f>
        <v>0</v>
      </c>
      <c r="BE307" s="181">
        <f>IF(AZ307=5,G307,0)</f>
        <v>0</v>
      </c>
      <c r="CA307" s="208">
        <v>12</v>
      </c>
      <c r="CB307" s="208">
        <v>0</v>
      </c>
    </row>
    <row r="308" spans="1:15" ht="12.75">
      <c r="A308" s="217"/>
      <c r="B308" s="221"/>
      <c r="C308" s="276" t="s">
        <v>19</v>
      </c>
      <c r="D308" s="277"/>
      <c r="E308" s="222">
        <v>26</v>
      </c>
      <c r="F308" s="223"/>
      <c r="G308" s="224"/>
      <c r="H308" s="225"/>
      <c r="I308" s="219"/>
      <c r="J308" s="226"/>
      <c r="K308" s="219"/>
      <c r="M308" s="220" t="s">
        <v>19</v>
      </c>
      <c r="O308" s="208"/>
    </row>
    <row r="309" spans="1:80" ht="22.5">
      <c r="A309" s="209">
        <v>63</v>
      </c>
      <c r="B309" s="210" t="s">
        <v>1047</v>
      </c>
      <c r="C309" s="211" t="s">
        <v>20</v>
      </c>
      <c r="D309" s="212" t="s">
        <v>1327</v>
      </c>
      <c r="E309" s="213">
        <v>312</v>
      </c>
      <c r="F309" s="213">
        <v>0</v>
      </c>
      <c r="G309" s="214">
        <f>E309*F309</f>
        <v>0</v>
      </c>
      <c r="H309" s="215">
        <v>0</v>
      </c>
      <c r="I309" s="216">
        <f>E309*H309</f>
        <v>0</v>
      </c>
      <c r="J309" s="215"/>
      <c r="K309" s="216">
        <f>E309*J309</f>
        <v>0</v>
      </c>
      <c r="O309" s="208">
        <v>2</v>
      </c>
      <c r="AA309" s="181">
        <v>12</v>
      </c>
      <c r="AB309" s="181">
        <v>0</v>
      </c>
      <c r="AC309" s="181">
        <v>63</v>
      </c>
      <c r="AZ309" s="181">
        <v>2</v>
      </c>
      <c r="BA309" s="181">
        <f>IF(AZ309=1,G309,0)</f>
        <v>0</v>
      </c>
      <c r="BB309" s="181">
        <f>IF(AZ309=2,G309,0)</f>
        <v>0</v>
      </c>
      <c r="BC309" s="181">
        <f>IF(AZ309=3,G309,0)</f>
        <v>0</v>
      </c>
      <c r="BD309" s="181">
        <f>IF(AZ309=4,G309,0)</f>
        <v>0</v>
      </c>
      <c r="BE309" s="181">
        <f>IF(AZ309=5,G309,0)</f>
        <v>0</v>
      </c>
      <c r="CA309" s="208">
        <v>12</v>
      </c>
      <c r="CB309" s="208">
        <v>0</v>
      </c>
    </row>
    <row r="310" spans="1:15" ht="12.75">
      <c r="A310" s="217"/>
      <c r="B310" s="221"/>
      <c r="C310" s="276" t="s">
        <v>4</v>
      </c>
      <c r="D310" s="277"/>
      <c r="E310" s="222">
        <v>312</v>
      </c>
      <c r="F310" s="223"/>
      <c r="G310" s="224"/>
      <c r="H310" s="225"/>
      <c r="I310" s="219"/>
      <c r="J310" s="226"/>
      <c r="K310" s="219"/>
      <c r="M310" s="220" t="s">
        <v>4</v>
      </c>
      <c r="O310" s="208"/>
    </row>
    <row r="311" spans="1:15" ht="22.5">
      <c r="A311" s="217"/>
      <c r="B311" s="221"/>
      <c r="C311" s="276" t="s">
        <v>21</v>
      </c>
      <c r="D311" s="277"/>
      <c r="E311" s="222">
        <v>0</v>
      </c>
      <c r="F311" s="223"/>
      <c r="G311" s="224"/>
      <c r="H311" s="225"/>
      <c r="I311" s="219"/>
      <c r="J311" s="226"/>
      <c r="K311" s="219"/>
      <c r="M311" s="220" t="s">
        <v>21</v>
      </c>
      <c r="O311" s="208"/>
    </row>
    <row r="312" spans="1:15" ht="12.75">
      <c r="A312" s="217"/>
      <c r="B312" s="221"/>
      <c r="C312" s="276" t="s">
        <v>22</v>
      </c>
      <c r="D312" s="277"/>
      <c r="E312" s="222">
        <v>0</v>
      </c>
      <c r="F312" s="223"/>
      <c r="G312" s="224"/>
      <c r="H312" s="225"/>
      <c r="I312" s="219"/>
      <c r="J312" s="226"/>
      <c r="K312" s="219"/>
      <c r="M312" s="220" t="s">
        <v>22</v>
      </c>
      <c r="O312" s="208"/>
    </row>
    <row r="313" spans="1:57" ht="12.75">
      <c r="A313" s="227"/>
      <c r="B313" s="228" t="s">
        <v>590</v>
      </c>
      <c r="C313" s="229" t="s">
        <v>1484</v>
      </c>
      <c r="D313" s="230"/>
      <c r="E313" s="231"/>
      <c r="F313" s="232"/>
      <c r="G313" s="233">
        <f>SUM(G286:G312)</f>
        <v>0</v>
      </c>
      <c r="H313" s="234"/>
      <c r="I313" s="235">
        <f>SUM(I286:I312)</f>
        <v>0</v>
      </c>
      <c r="J313" s="234"/>
      <c r="K313" s="235">
        <f>SUM(K286:K312)</f>
        <v>0</v>
      </c>
      <c r="O313" s="208">
        <v>4</v>
      </c>
      <c r="BA313" s="236">
        <f>SUM(BA286:BA312)</f>
        <v>0</v>
      </c>
      <c r="BB313" s="236">
        <f>SUM(BB286:BB312)</f>
        <v>0</v>
      </c>
      <c r="BC313" s="236">
        <f>SUM(BC286:BC312)</f>
        <v>0</v>
      </c>
      <c r="BD313" s="236">
        <f>SUM(BD286:BD312)</f>
        <v>0</v>
      </c>
      <c r="BE313" s="236">
        <f>SUM(BE286:BE312)</f>
        <v>0</v>
      </c>
    </row>
    <row r="314" spans="1:15" ht="12.75">
      <c r="A314" s="198" t="s">
        <v>586</v>
      </c>
      <c r="B314" s="199" t="s">
        <v>844</v>
      </c>
      <c r="C314" s="200" t="s">
        <v>845</v>
      </c>
      <c r="D314" s="201"/>
      <c r="E314" s="202"/>
      <c r="F314" s="202"/>
      <c r="G314" s="203"/>
      <c r="H314" s="204"/>
      <c r="I314" s="205"/>
      <c r="J314" s="206"/>
      <c r="K314" s="207"/>
      <c r="O314" s="208">
        <v>1</v>
      </c>
    </row>
    <row r="315" spans="1:80" ht="22.5">
      <c r="A315" s="209">
        <v>64</v>
      </c>
      <c r="B315" s="210" t="s">
        <v>23</v>
      </c>
      <c r="C315" s="211" t="s">
        <v>24</v>
      </c>
      <c r="D315" s="212" t="s">
        <v>1327</v>
      </c>
      <c r="E315" s="213">
        <v>498.52</v>
      </c>
      <c r="F315" s="213">
        <v>0</v>
      </c>
      <c r="G315" s="214">
        <f>E315*F315</f>
        <v>0</v>
      </c>
      <c r="H315" s="215">
        <v>0</v>
      </c>
      <c r="I315" s="216">
        <f>E315*H315</f>
        <v>0</v>
      </c>
      <c r="J315" s="215">
        <v>0</v>
      </c>
      <c r="K315" s="216">
        <f>E315*J315</f>
        <v>0</v>
      </c>
      <c r="O315" s="208">
        <v>2</v>
      </c>
      <c r="AA315" s="181">
        <v>1</v>
      </c>
      <c r="AB315" s="181">
        <v>7</v>
      </c>
      <c r="AC315" s="181">
        <v>7</v>
      </c>
      <c r="AZ315" s="181">
        <v>2</v>
      </c>
      <c r="BA315" s="181">
        <f>IF(AZ315=1,G315,0)</f>
        <v>0</v>
      </c>
      <c r="BB315" s="181">
        <f>IF(AZ315=2,G315,0)</f>
        <v>0</v>
      </c>
      <c r="BC315" s="181">
        <f>IF(AZ315=3,G315,0)</f>
        <v>0</v>
      </c>
      <c r="BD315" s="181">
        <f>IF(AZ315=4,G315,0)</f>
        <v>0</v>
      </c>
      <c r="BE315" s="181">
        <f>IF(AZ315=5,G315,0)</f>
        <v>0</v>
      </c>
      <c r="CA315" s="208">
        <v>1</v>
      </c>
      <c r="CB315" s="208">
        <v>7</v>
      </c>
    </row>
    <row r="316" spans="1:15" ht="22.5">
      <c r="A316" s="217"/>
      <c r="B316" s="221"/>
      <c r="C316" s="276" t="s">
        <v>1328</v>
      </c>
      <c r="D316" s="277"/>
      <c r="E316" s="222">
        <v>498.52</v>
      </c>
      <c r="F316" s="223"/>
      <c r="G316" s="224"/>
      <c r="H316" s="225"/>
      <c r="I316" s="219"/>
      <c r="J316" s="226"/>
      <c r="K316" s="219"/>
      <c r="M316" s="220" t="s">
        <v>1328</v>
      </c>
      <c r="O316" s="208"/>
    </row>
    <row r="317" spans="1:80" ht="22.5">
      <c r="A317" s="209">
        <v>65</v>
      </c>
      <c r="B317" s="210" t="s">
        <v>25</v>
      </c>
      <c r="C317" s="211" t="s">
        <v>26</v>
      </c>
      <c r="D317" s="212" t="s">
        <v>1327</v>
      </c>
      <c r="E317" s="213">
        <v>498.52</v>
      </c>
      <c r="F317" s="213">
        <v>0</v>
      </c>
      <c r="G317" s="214">
        <f>E317*F317</f>
        <v>0</v>
      </c>
      <c r="H317" s="215">
        <v>0</v>
      </c>
      <c r="I317" s="216">
        <f>E317*H317</f>
        <v>0</v>
      </c>
      <c r="J317" s="215">
        <v>0</v>
      </c>
      <c r="K317" s="216">
        <f>E317*J317</f>
        <v>0</v>
      </c>
      <c r="O317" s="208">
        <v>2</v>
      </c>
      <c r="AA317" s="181">
        <v>1</v>
      </c>
      <c r="AB317" s="181">
        <v>7</v>
      </c>
      <c r="AC317" s="181">
        <v>7</v>
      </c>
      <c r="AZ317" s="181">
        <v>2</v>
      </c>
      <c r="BA317" s="181">
        <f>IF(AZ317=1,G317,0)</f>
        <v>0</v>
      </c>
      <c r="BB317" s="181">
        <f>IF(AZ317=2,G317,0)</f>
        <v>0</v>
      </c>
      <c r="BC317" s="181">
        <f>IF(AZ317=3,G317,0)</f>
        <v>0</v>
      </c>
      <c r="BD317" s="181">
        <f>IF(AZ317=4,G317,0)</f>
        <v>0</v>
      </c>
      <c r="BE317" s="181">
        <f>IF(AZ317=5,G317,0)</f>
        <v>0</v>
      </c>
      <c r="CA317" s="208">
        <v>1</v>
      </c>
      <c r="CB317" s="208">
        <v>7</v>
      </c>
    </row>
    <row r="318" spans="1:15" ht="22.5">
      <c r="A318" s="217"/>
      <c r="B318" s="221"/>
      <c r="C318" s="276" t="s">
        <v>1328</v>
      </c>
      <c r="D318" s="277"/>
      <c r="E318" s="222">
        <v>498.52</v>
      </c>
      <c r="F318" s="223"/>
      <c r="G318" s="224"/>
      <c r="H318" s="225"/>
      <c r="I318" s="219"/>
      <c r="J318" s="226"/>
      <c r="K318" s="219"/>
      <c r="M318" s="220" t="s">
        <v>1328</v>
      </c>
      <c r="O318" s="208"/>
    </row>
    <row r="319" spans="1:80" ht="12.75">
      <c r="A319" s="209">
        <v>66</v>
      </c>
      <c r="B319" s="210" t="s">
        <v>27</v>
      </c>
      <c r="C319" s="211" t="s">
        <v>28</v>
      </c>
      <c r="D319" s="212" t="s">
        <v>1327</v>
      </c>
      <c r="E319" s="213">
        <v>1620.9</v>
      </c>
      <c r="F319" s="213">
        <v>0</v>
      </c>
      <c r="G319" s="214">
        <f>E319*F319</f>
        <v>0</v>
      </c>
      <c r="H319" s="215">
        <v>0</v>
      </c>
      <c r="I319" s="216">
        <f>E319*H319</f>
        <v>0</v>
      </c>
      <c r="J319" s="215">
        <v>0</v>
      </c>
      <c r="K319" s="216">
        <f>E319*J319</f>
        <v>0</v>
      </c>
      <c r="O319" s="208">
        <v>2</v>
      </c>
      <c r="AA319" s="181">
        <v>1</v>
      </c>
      <c r="AB319" s="181">
        <v>7</v>
      </c>
      <c r="AC319" s="181">
        <v>7</v>
      </c>
      <c r="AZ319" s="181">
        <v>2</v>
      </c>
      <c r="BA319" s="181">
        <f>IF(AZ319=1,G319,0)</f>
        <v>0</v>
      </c>
      <c r="BB319" s="181">
        <f>IF(AZ319=2,G319,0)</f>
        <v>0</v>
      </c>
      <c r="BC319" s="181">
        <f>IF(AZ319=3,G319,0)</f>
        <v>0</v>
      </c>
      <c r="BD319" s="181">
        <f>IF(AZ319=4,G319,0)</f>
        <v>0</v>
      </c>
      <c r="BE319" s="181">
        <f>IF(AZ319=5,G319,0)</f>
        <v>0</v>
      </c>
      <c r="CA319" s="208">
        <v>1</v>
      </c>
      <c r="CB319" s="208">
        <v>7</v>
      </c>
    </row>
    <row r="320" spans="1:15" ht="12.75">
      <c r="A320" s="217"/>
      <c r="B320" s="221"/>
      <c r="C320" s="276" t="s">
        <v>29</v>
      </c>
      <c r="D320" s="277"/>
      <c r="E320" s="222">
        <v>638.4</v>
      </c>
      <c r="F320" s="223"/>
      <c r="G320" s="224"/>
      <c r="H320" s="225"/>
      <c r="I320" s="219"/>
      <c r="J320" s="226"/>
      <c r="K320" s="219"/>
      <c r="M320" s="220" t="s">
        <v>29</v>
      </c>
      <c r="O320" s="208"/>
    </row>
    <row r="321" spans="1:15" ht="22.5">
      <c r="A321" s="217"/>
      <c r="B321" s="221"/>
      <c r="C321" s="276" t="s">
        <v>30</v>
      </c>
      <c r="D321" s="277"/>
      <c r="E321" s="222">
        <v>982.5</v>
      </c>
      <c r="F321" s="223"/>
      <c r="G321" s="224"/>
      <c r="H321" s="225"/>
      <c r="I321" s="219"/>
      <c r="J321" s="226"/>
      <c r="K321" s="219"/>
      <c r="M321" s="220" t="s">
        <v>30</v>
      </c>
      <c r="O321" s="208"/>
    </row>
    <row r="322" spans="1:80" ht="12.75">
      <c r="A322" s="209">
        <v>67</v>
      </c>
      <c r="B322" s="210" t="s">
        <v>854</v>
      </c>
      <c r="C322" s="211" t="s">
        <v>855</v>
      </c>
      <c r="D322" s="212" t="s">
        <v>517</v>
      </c>
      <c r="E322" s="213">
        <v>8285.3934</v>
      </c>
      <c r="F322" s="213">
        <v>0</v>
      </c>
      <c r="G322" s="214">
        <f>E322*F322</f>
        <v>0</v>
      </c>
      <c r="H322" s="215">
        <v>0</v>
      </c>
      <c r="I322" s="216">
        <f>E322*H322</f>
        <v>0</v>
      </c>
      <c r="J322" s="215">
        <v>0</v>
      </c>
      <c r="K322" s="216">
        <f>E322*J322</f>
        <v>0</v>
      </c>
      <c r="O322" s="208">
        <v>2</v>
      </c>
      <c r="AA322" s="181">
        <v>1</v>
      </c>
      <c r="AB322" s="181">
        <v>7</v>
      </c>
      <c r="AC322" s="181">
        <v>7</v>
      </c>
      <c r="AZ322" s="181">
        <v>2</v>
      </c>
      <c r="BA322" s="181">
        <f>IF(AZ322=1,G322,0)</f>
        <v>0</v>
      </c>
      <c r="BB322" s="181">
        <f>IF(AZ322=2,G322,0)</f>
        <v>0</v>
      </c>
      <c r="BC322" s="181">
        <f>IF(AZ322=3,G322,0)</f>
        <v>0</v>
      </c>
      <c r="BD322" s="181">
        <f>IF(AZ322=4,G322,0)</f>
        <v>0</v>
      </c>
      <c r="BE322" s="181">
        <f>IF(AZ322=5,G322,0)</f>
        <v>0</v>
      </c>
      <c r="CA322" s="208">
        <v>1</v>
      </c>
      <c r="CB322" s="208">
        <v>7</v>
      </c>
    </row>
    <row r="323" spans="1:80" ht="12.75">
      <c r="A323" s="209">
        <v>68</v>
      </c>
      <c r="B323" s="210" t="s">
        <v>31</v>
      </c>
      <c r="C323" s="211" t="s">
        <v>32</v>
      </c>
      <c r="D323" s="212" t="s">
        <v>626</v>
      </c>
      <c r="E323" s="213">
        <v>82.6659</v>
      </c>
      <c r="F323" s="213">
        <v>0</v>
      </c>
      <c r="G323" s="214">
        <f>E323*F323</f>
        <v>0</v>
      </c>
      <c r="H323" s="215">
        <v>0</v>
      </c>
      <c r="I323" s="216">
        <f>E323*H323</f>
        <v>0</v>
      </c>
      <c r="J323" s="215"/>
      <c r="K323" s="216">
        <f>E323*J323</f>
        <v>0</v>
      </c>
      <c r="O323" s="208">
        <v>2</v>
      </c>
      <c r="AA323" s="181">
        <v>12</v>
      </c>
      <c r="AB323" s="181">
        <v>0</v>
      </c>
      <c r="AC323" s="181">
        <v>68</v>
      </c>
      <c r="AZ323" s="181">
        <v>2</v>
      </c>
      <c r="BA323" s="181">
        <f>IF(AZ323=1,G323,0)</f>
        <v>0</v>
      </c>
      <c r="BB323" s="181">
        <f>IF(AZ323=2,G323,0)</f>
        <v>0</v>
      </c>
      <c r="BC323" s="181">
        <f>IF(AZ323=3,G323,0)</f>
        <v>0</v>
      </c>
      <c r="BD323" s="181">
        <f>IF(AZ323=4,G323,0)</f>
        <v>0</v>
      </c>
      <c r="BE323" s="181">
        <f>IF(AZ323=5,G323,0)</f>
        <v>0</v>
      </c>
      <c r="CA323" s="208">
        <v>12</v>
      </c>
      <c r="CB323" s="208">
        <v>0</v>
      </c>
    </row>
    <row r="324" spans="1:15" ht="12.75">
      <c r="A324" s="217"/>
      <c r="B324" s="221"/>
      <c r="C324" s="276" t="s">
        <v>33</v>
      </c>
      <c r="D324" s="277"/>
      <c r="E324" s="222">
        <v>32.5584</v>
      </c>
      <c r="F324" s="223"/>
      <c r="G324" s="224"/>
      <c r="H324" s="225"/>
      <c r="I324" s="219"/>
      <c r="J324" s="226"/>
      <c r="K324" s="219"/>
      <c r="M324" s="220" t="s">
        <v>33</v>
      </c>
      <c r="O324" s="208"/>
    </row>
    <row r="325" spans="1:15" ht="22.5">
      <c r="A325" s="217"/>
      <c r="B325" s="221"/>
      <c r="C325" s="276" t="s">
        <v>34</v>
      </c>
      <c r="D325" s="277"/>
      <c r="E325" s="222">
        <v>50.1075</v>
      </c>
      <c r="F325" s="223"/>
      <c r="G325" s="224"/>
      <c r="H325" s="225"/>
      <c r="I325" s="219"/>
      <c r="J325" s="226"/>
      <c r="K325" s="219"/>
      <c r="M325" s="220" t="s">
        <v>34</v>
      </c>
      <c r="O325" s="208"/>
    </row>
    <row r="326" spans="1:80" ht="12.75">
      <c r="A326" s="209">
        <v>69</v>
      </c>
      <c r="B326" s="210" t="s">
        <v>35</v>
      </c>
      <c r="C326" s="211" t="s">
        <v>36</v>
      </c>
      <c r="D326" s="212" t="s">
        <v>626</v>
      </c>
      <c r="E326" s="213">
        <v>102.2009</v>
      </c>
      <c r="F326" s="213">
        <v>0</v>
      </c>
      <c r="G326" s="214">
        <f>E326*F326</f>
        <v>0</v>
      </c>
      <c r="H326" s="215">
        <v>0</v>
      </c>
      <c r="I326" s="216">
        <f>E326*H326</f>
        <v>0</v>
      </c>
      <c r="J326" s="215"/>
      <c r="K326" s="216">
        <f>E326*J326</f>
        <v>0</v>
      </c>
      <c r="O326" s="208">
        <v>2</v>
      </c>
      <c r="AA326" s="181">
        <v>12</v>
      </c>
      <c r="AB326" s="181">
        <v>0</v>
      </c>
      <c r="AC326" s="181">
        <v>69</v>
      </c>
      <c r="AZ326" s="181">
        <v>2</v>
      </c>
      <c r="BA326" s="181">
        <f>IF(AZ326=1,G326,0)</f>
        <v>0</v>
      </c>
      <c r="BB326" s="181">
        <f>IF(AZ326=2,G326,0)</f>
        <v>0</v>
      </c>
      <c r="BC326" s="181">
        <f>IF(AZ326=3,G326,0)</f>
        <v>0</v>
      </c>
      <c r="BD326" s="181">
        <f>IF(AZ326=4,G326,0)</f>
        <v>0</v>
      </c>
      <c r="BE326" s="181">
        <f>IF(AZ326=5,G326,0)</f>
        <v>0</v>
      </c>
      <c r="CA326" s="208">
        <v>12</v>
      </c>
      <c r="CB326" s="208">
        <v>0</v>
      </c>
    </row>
    <row r="327" spans="1:15" ht="12.75">
      <c r="A327" s="217"/>
      <c r="B327" s="221"/>
      <c r="C327" s="276" t="s">
        <v>37</v>
      </c>
      <c r="D327" s="277"/>
      <c r="E327" s="222">
        <v>52.0934</v>
      </c>
      <c r="F327" s="223"/>
      <c r="G327" s="224"/>
      <c r="H327" s="225"/>
      <c r="I327" s="219"/>
      <c r="J327" s="226"/>
      <c r="K327" s="219"/>
      <c r="M327" s="220" t="s">
        <v>37</v>
      </c>
      <c r="O327" s="208"/>
    </row>
    <row r="328" spans="1:15" ht="22.5">
      <c r="A328" s="217"/>
      <c r="B328" s="221"/>
      <c r="C328" s="276" t="s">
        <v>34</v>
      </c>
      <c r="D328" s="277"/>
      <c r="E328" s="222">
        <v>50.1075</v>
      </c>
      <c r="F328" s="223"/>
      <c r="G328" s="224"/>
      <c r="H328" s="225"/>
      <c r="I328" s="219"/>
      <c r="J328" s="226"/>
      <c r="K328" s="219"/>
      <c r="M328" s="220" t="s">
        <v>34</v>
      </c>
      <c r="O328" s="208"/>
    </row>
    <row r="329" spans="1:57" ht="12.75">
      <c r="A329" s="227"/>
      <c r="B329" s="228" t="s">
        <v>590</v>
      </c>
      <c r="C329" s="229" t="s">
        <v>846</v>
      </c>
      <c r="D329" s="230"/>
      <c r="E329" s="231"/>
      <c r="F329" s="232"/>
      <c r="G329" s="233">
        <f>SUM(G314:G328)</f>
        <v>0</v>
      </c>
      <c r="H329" s="234"/>
      <c r="I329" s="235">
        <f>SUM(I314:I328)</f>
        <v>0</v>
      </c>
      <c r="J329" s="234"/>
      <c r="K329" s="235">
        <f>SUM(K314:K328)</f>
        <v>0</v>
      </c>
      <c r="O329" s="208">
        <v>4</v>
      </c>
      <c r="BA329" s="236">
        <f>SUM(BA314:BA328)</f>
        <v>0</v>
      </c>
      <c r="BB329" s="236">
        <f>SUM(BB314:BB328)</f>
        <v>0</v>
      </c>
      <c r="BC329" s="236">
        <f>SUM(BC314:BC328)</f>
        <v>0</v>
      </c>
      <c r="BD329" s="236">
        <f>SUM(BD314:BD328)</f>
        <v>0</v>
      </c>
      <c r="BE329" s="236">
        <f>SUM(BE314:BE328)</f>
        <v>0</v>
      </c>
    </row>
    <row r="330" spans="1:15" ht="12.75">
      <c r="A330" s="198" t="s">
        <v>586</v>
      </c>
      <c r="B330" s="199" t="s">
        <v>38</v>
      </c>
      <c r="C330" s="200" t="s">
        <v>39</v>
      </c>
      <c r="D330" s="201"/>
      <c r="E330" s="202"/>
      <c r="F330" s="202"/>
      <c r="G330" s="203"/>
      <c r="H330" s="204"/>
      <c r="I330" s="205"/>
      <c r="J330" s="206"/>
      <c r="K330" s="207"/>
      <c r="O330" s="208">
        <v>1</v>
      </c>
    </row>
    <row r="331" spans="1:80" ht="12.75">
      <c r="A331" s="209">
        <v>70</v>
      </c>
      <c r="B331" s="210" t="s">
        <v>41</v>
      </c>
      <c r="C331" s="211" t="s">
        <v>42</v>
      </c>
      <c r="D331" s="212" t="s">
        <v>1084</v>
      </c>
      <c r="E331" s="213">
        <v>7</v>
      </c>
      <c r="F331" s="213">
        <v>0</v>
      </c>
      <c r="G331" s="214">
        <f>E331*F331</f>
        <v>0</v>
      </c>
      <c r="H331" s="215">
        <v>0</v>
      </c>
      <c r="I331" s="216">
        <f>E331*H331</f>
        <v>0</v>
      </c>
      <c r="J331" s="215">
        <v>0</v>
      </c>
      <c r="K331" s="216">
        <f>E331*J331</f>
        <v>0</v>
      </c>
      <c r="O331" s="208">
        <v>2</v>
      </c>
      <c r="AA331" s="181">
        <v>1</v>
      </c>
      <c r="AB331" s="181">
        <v>7</v>
      </c>
      <c r="AC331" s="181">
        <v>7</v>
      </c>
      <c r="AZ331" s="181">
        <v>2</v>
      </c>
      <c r="BA331" s="181">
        <f>IF(AZ331=1,G331,0)</f>
        <v>0</v>
      </c>
      <c r="BB331" s="181">
        <f>IF(AZ331=2,G331,0)</f>
        <v>0</v>
      </c>
      <c r="BC331" s="181">
        <f>IF(AZ331=3,G331,0)</f>
        <v>0</v>
      </c>
      <c r="BD331" s="181">
        <f>IF(AZ331=4,G331,0)</f>
        <v>0</v>
      </c>
      <c r="BE331" s="181">
        <f>IF(AZ331=5,G331,0)</f>
        <v>0</v>
      </c>
      <c r="CA331" s="208">
        <v>1</v>
      </c>
      <c r="CB331" s="208">
        <v>7</v>
      </c>
    </row>
    <row r="332" spans="1:15" ht="12.75">
      <c r="A332" s="217"/>
      <c r="B332" s="221"/>
      <c r="C332" s="276" t="s">
        <v>43</v>
      </c>
      <c r="D332" s="277"/>
      <c r="E332" s="222">
        <v>7</v>
      </c>
      <c r="F332" s="223"/>
      <c r="G332" s="224"/>
      <c r="H332" s="225"/>
      <c r="I332" s="219"/>
      <c r="J332" s="226"/>
      <c r="K332" s="219"/>
      <c r="M332" s="220">
        <v>7</v>
      </c>
      <c r="O332" s="208"/>
    </row>
    <row r="333" spans="1:57" ht="12.75">
      <c r="A333" s="227"/>
      <c r="B333" s="228" t="s">
        <v>590</v>
      </c>
      <c r="C333" s="229" t="s">
        <v>40</v>
      </c>
      <c r="D333" s="230"/>
      <c r="E333" s="231"/>
      <c r="F333" s="232"/>
      <c r="G333" s="233">
        <f>SUM(G330:G332)</f>
        <v>0</v>
      </c>
      <c r="H333" s="234"/>
      <c r="I333" s="235">
        <f>SUM(I330:I332)</f>
        <v>0</v>
      </c>
      <c r="J333" s="234"/>
      <c r="K333" s="235">
        <f>SUM(K330:K332)</f>
        <v>0</v>
      </c>
      <c r="O333" s="208">
        <v>4</v>
      </c>
      <c r="BA333" s="236">
        <f>SUM(BA330:BA332)</f>
        <v>0</v>
      </c>
      <c r="BB333" s="236">
        <f>SUM(BB330:BB332)</f>
        <v>0</v>
      </c>
      <c r="BC333" s="236">
        <f>SUM(BC330:BC332)</f>
        <v>0</v>
      </c>
      <c r="BD333" s="236">
        <f>SUM(BD330:BD332)</f>
        <v>0</v>
      </c>
      <c r="BE333" s="236">
        <f>SUM(BE330:BE332)</f>
        <v>0</v>
      </c>
    </row>
    <row r="334" spans="1:15" ht="12.75">
      <c r="A334" s="198" t="s">
        <v>586</v>
      </c>
      <c r="B334" s="199" t="s">
        <v>884</v>
      </c>
      <c r="C334" s="200" t="s">
        <v>885</v>
      </c>
      <c r="D334" s="201"/>
      <c r="E334" s="202"/>
      <c r="F334" s="202"/>
      <c r="G334" s="203"/>
      <c r="H334" s="204"/>
      <c r="I334" s="205"/>
      <c r="J334" s="206"/>
      <c r="K334" s="207"/>
      <c r="O334" s="208">
        <v>1</v>
      </c>
    </row>
    <row r="335" spans="1:80" ht="12.75">
      <c r="A335" s="209">
        <v>71</v>
      </c>
      <c r="B335" s="210" t="s">
        <v>44</v>
      </c>
      <c r="C335" s="211" t="s">
        <v>45</v>
      </c>
      <c r="D335" s="212" t="s">
        <v>517</v>
      </c>
      <c r="E335" s="213">
        <v>13913.2</v>
      </c>
      <c r="F335" s="213">
        <v>0</v>
      </c>
      <c r="G335" s="214">
        <f>E335*F335</f>
        <v>0</v>
      </c>
      <c r="H335" s="215">
        <v>0</v>
      </c>
      <c r="I335" s="216">
        <f>E335*H335</f>
        <v>0</v>
      </c>
      <c r="J335" s="215">
        <v>0</v>
      </c>
      <c r="K335" s="216">
        <f>E335*J335</f>
        <v>0</v>
      </c>
      <c r="O335" s="208">
        <v>2</v>
      </c>
      <c r="AA335" s="181">
        <v>1</v>
      </c>
      <c r="AB335" s="181">
        <v>7</v>
      </c>
      <c r="AC335" s="181">
        <v>7</v>
      </c>
      <c r="AZ335" s="181">
        <v>2</v>
      </c>
      <c r="BA335" s="181">
        <f>IF(AZ335=1,G335,0)</f>
        <v>0</v>
      </c>
      <c r="BB335" s="181">
        <f>IF(AZ335=2,G335,0)</f>
        <v>0</v>
      </c>
      <c r="BC335" s="181">
        <f>IF(AZ335=3,G335,0)</f>
        <v>0</v>
      </c>
      <c r="BD335" s="181">
        <f>IF(AZ335=4,G335,0)</f>
        <v>0</v>
      </c>
      <c r="BE335" s="181">
        <f>IF(AZ335=5,G335,0)</f>
        <v>0</v>
      </c>
      <c r="CA335" s="208">
        <v>1</v>
      </c>
      <c r="CB335" s="208">
        <v>7</v>
      </c>
    </row>
    <row r="336" spans="1:80" ht="22.5">
      <c r="A336" s="209">
        <v>72</v>
      </c>
      <c r="B336" s="210" t="s">
        <v>889</v>
      </c>
      <c r="C336" s="211" t="s">
        <v>890</v>
      </c>
      <c r="D336" s="212" t="s">
        <v>657</v>
      </c>
      <c r="E336" s="213">
        <v>5</v>
      </c>
      <c r="F336" s="213">
        <v>0</v>
      </c>
      <c r="G336" s="214">
        <f>E336*F336</f>
        <v>0</v>
      </c>
      <c r="H336" s="215">
        <v>0</v>
      </c>
      <c r="I336" s="216">
        <f>E336*H336</f>
        <v>0</v>
      </c>
      <c r="J336" s="215"/>
      <c r="K336" s="216">
        <f>E336*J336</f>
        <v>0</v>
      </c>
      <c r="O336" s="208">
        <v>2</v>
      </c>
      <c r="AA336" s="181">
        <v>12</v>
      </c>
      <c r="AB336" s="181">
        <v>0</v>
      </c>
      <c r="AC336" s="181">
        <v>72</v>
      </c>
      <c r="AZ336" s="181">
        <v>2</v>
      </c>
      <c r="BA336" s="181">
        <f>IF(AZ336=1,G336,0)</f>
        <v>0</v>
      </c>
      <c r="BB336" s="181">
        <f>IF(AZ336=2,G336,0)</f>
        <v>0</v>
      </c>
      <c r="BC336" s="181">
        <f>IF(AZ336=3,G336,0)</f>
        <v>0</v>
      </c>
      <c r="BD336" s="181">
        <f>IF(AZ336=4,G336,0)</f>
        <v>0</v>
      </c>
      <c r="BE336" s="181">
        <f>IF(AZ336=5,G336,0)</f>
        <v>0</v>
      </c>
      <c r="CA336" s="208">
        <v>12</v>
      </c>
      <c r="CB336" s="208">
        <v>0</v>
      </c>
    </row>
    <row r="337" spans="1:15" ht="12.75">
      <c r="A337" s="217"/>
      <c r="B337" s="221"/>
      <c r="C337" s="276" t="s">
        <v>46</v>
      </c>
      <c r="D337" s="277"/>
      <c r="E337" s="222">
        <v>5</v>
      </c>
      <c r="F337" s="223"/>
      <c r="G337" s="224"/>
      <c r="H337" s="225"/>
      <c r="I337" s="219"/>
      <c r="J337" s="226"/>
      <c r="K337" s="219"/>
      <c r="M337" s="220" t="s">
        <v>46</v>
      </c>
      <c r="O337" s="208"/>
    </row>
    <row r="338" spans="1:80" ht="12.75">
      <c r="A338" s="209">
        <v>73</v>
      </c>
      <c r="B338" s="210" t="s">
        <v>47</v>
      </c>
      <c r="C338" s="211" t="s">
        <v>48</v>
      </c>
      <c r="D338" s="212" t="s">
        <v>657</v>
      </c>
      <c r="E338" s="213">
        <v>1</v>
      </c>
      <c r="F338" s="213">
        <v>0</v>
      </c>
      <c r="G338" s="214">
        <f>E338*F338</f>
        <v>0</v>
      </c>
      <c r="H338" s="215">
        <v>0</v>
      </c>
      <c r="I338" s="216">
        <f>E338*H338</f>
        <v>0</v>
      </c>
      <c r="J338" s="215"/>
      <c r="K338" s="216">
        <f>E338*J338</f>
        <v>0</v>
      </c>
      <c r="O338" s="208">
        <v>2</v>
      </c>
      <c r="AA338" s="181">
        <v>12</v>
      </c>
      <c r="AB338" s="181">
        <v>0</v>
      </c>
      <c r="AC338" s="181">
        <v>73</v>
      </c>
      <c r="AZ338" s="181">
        <v>2</v>
      </c>
      <c r="BA338" s="181">
        <f>IF(AZ338=1,G338,0)</f>
        <v>0</v>
      </c>
      <c r="BB338" s="181">
        <f>IF(AZ338=2,G338,0)</f>
        <v>0</v>
      </c>
      <c r="BC338" s="181">
        <f>IF(AZ338=3,G338,0)</f>
        <v>0</v>
      </c>
      <c r="BD338" s="181">
        <f>IF(AZ338=4,G338,0)</f>
        <v>0</v>
      </c>
      <c r="BE338" s="181">
        <f>IF(AZ338=5,G338,0)</f>
        <v>0</v>
      </c>
      <c r="CA338" s="208">
        <v>12</v>
      </c>
      <c r="CB338" s="208">
        <v>0</v>
      </c>
    </row>
    <row r="339" spans="1:15" ht="12.75">
      <c r="A339" s="217"/>
      <c r="B339" s="221"/>
      <c r="C339" s="276" t="s">
        <v>587</v>
      </c>
      <c r="D339" s="277"/>
      <c r="E339" s="222">
        <v>1</v>
      </c>
      <c r="F339" s="223"/>
      <c r="G339" s="224"/>
      <c r="H339" s="225"/>
      <c r="I339" s="219"/>
      <c r="J339" s="226"/>
      <c r="K339" s="219"/>
      <c r="M339" s="220">
        <v>1</v>
      </c>
      <c r="O339" s="208"/>
    </row>
    <row r="340" spans="1:80" ht="22.5">
      <c r="A340" s="209">
        <v>74</v>
      </c>
      <c r="B340" s="210" t="s">
        <v>892</v>
      </c>
      <c r="C340" s="211" t="s">
        <v>49</v>
      </c>
      <c r="D340" s="212" t="s">
        <v>657</v>
      </c>
      <c r="E340" s="213">
        <v>1</v>
      </c>
      <c r="F340" s="213">
        <v>0</v>
      </c>
      <c r="G340" s="214">
        <f>E340*F340</f>
        <v>0</v>
      </c>
      <c r="H340" s="215">
        <v>0</v>
      </c>
      <c r="I340" s="216">
        <f>E340*H340</f>
        <v>0</v>
      </c>
      <c r="J340" s="215"/>
      <c r="K340" s="216">
        <f>E340*J340</f>
        <v>0</v>
      </c>
      <c r="O340" s="208">
        <v>2</v>
      </c>
      <c r="AA340" s="181">
        <v>12</v>
      </c>
      <c r="AB340" s="181">
        <v>0</v>
      </c>
      <c r="AC340" s="181">
        <v>74</v>
      </c>
      <c r="AZ340" s="181">
        <v>2</v>
      </c>
      <c r="BA340" s="181">
        <f>IF(AZ340=1,G340,0)</f>
        <v>0</v>
      </c>
      <c r="BB340" s="181">
        <f>IF(AZ340=2,G340,0)</f>
        <v>0</v>
      </c>
      <c r="BC340" s="181">
        <f>IF(AZ340=3,G340,0)</f>
        <v>0</v>
      </c>
      <c r="BD340" s="181">
        <f>IF(AZ340=4,G340,0)</f>
        <v>0</v>
      </c>
      <c r="BE340" s="181">
        <f>IF(AZ340=5,G340,0)</f>
        <v>0</v>
      </c>
      <c r="CA340" s="208">
        <v>12</v>
      </c>
      <c r="CB340" s="208">
        <v>0</v>
      </c>
    </row>
    <row r="341" spans="1:15" ht="12.75">
      <c r="A341" s="217"/>
      <c r="B341" s="221"/>
      <c r="C341" s="276" t="s">
        <v>587</v>
      </c>
      <c r="D341" s="277"/>
      <c r="E341" s="222">
        <v>1</v>
      </c>
      <c r="F341" s="223"/>
      <c r="G341" s="224"/>
      <c r="H341" s="225"/>
      <c r="I341" s="219"/>
      <c r="J341" s="226"/>
      <c r="K341" s="219"/>
      <c r="M341" s="220">
        <v>1</v>
      </c>
      <c r="O341" s="208"/>
    </row>
    <row r="342" spans="1:80" ht="22.5">
      <c r="A342" s="209">
        <v>75</v>
      </c>
      <c r="B342" s="210" t="s">
        <v>50</v>
      </c>
      <c r="C342" s="211" t="s">
        <v>51</v>
      </c>
      <c r="D342" s="212" t="s">
        <v>657</v>
      </c>
      <c r="E342" s="213">
        <v>1</v>
      </c>
      <c r="F342" s="213">
        <v>0</v>
      </c>
      <c r="G342" s="214">
        <f>E342*F342</f>
        <v>0</v>
      </c>
      <c r="H342" s="215">
        <v>0</v>
      </c>
      <c r="I342" s="216">
        <f>E342*H342</f>
        <v>0</v>
      </c>
      <c r="J342" s="215"/>
      <c r="K342" s="216">
        <f>E342*J342</f>
        <v>0</v>
      </c>
      <c r="O342" s="208">
        <v>2</v>
      </c>
      <c r="AA342" s="181">
        <v>12</v>
      </c>
      <c r="AB342" s="181">
        <v>0</v>
      </c>
      <c r="AC342" s="181">
        <v>75</v>
      </c>
      <c r="AZ342" s="181">
        <v>2</v>
      </c>
      <c r="BA342" s="181">
        <f>IF(AZ342=1,G342,0)</f>
        <v>0</v>
      </c>
      <c r="BB342" s="181">
        <f>IF(AZ342=2,G342,0)</f>
        <v>0</v>
      </c>
      <c r="BC342" s="181">
        <f>IF(AZ342=3,G342,0)</f>
        <v>0</v>
      </c>
      <c r="BD342" s="181">
        <f>IF(AZ342=4,G342,0)</f>
        <v>0</v>
      </c>
      <c r="BE342" s="181">
        <f>IF(AZ342=5,G342,0)</f>
        <v>0</v>
      </c>
      <c r="CA342" s="208">
        <v>12</v>
      </c>
      <c r="CB342" s="208">
        <v>0</v>
      </c>
    </row>
    <row r="343" spans="1:15" ht="12.75">
      <c r="A343" s="217"/>
      <c r="B343" s="221"/>
      <c r="C343" s="276" t="s">
        <v>587</v>
      </c>
      <c r="D343" s="277"/>
      <c r="E343" s="222">
        <v>1</v>
      </c>
      <c r="F343" s="223"/>
      <c r="G343" s="224"/>
      <c r="H343" s="225"/>
      <c r="I343" s="219"/>
      <c r="J343" s="226"/>
      <c r="K343" s="219"/>
      <c r="M343" s="220">
        <v>1</v>
      </c>
      <c r="O343" s="208"/>
    </row>
    <row r="344" spans="1:80" ht="22.5">
      <c r="A344" s="209">
        <v>76</v>
      </c>
      <c r="B344" s="210" t="s">
        <v>52</v>
      </c>
      <c r="C344" s="211" t="s">
        <v>53</v>
      </c>
      <c r="D344" s="212" t="s">
        <v>657</v>
      </c>
      <c r="E344" s="213">
        <v>1</v>
      </c>
      <c r="F344" s="213">
        <v>0</v>
      </c>
      <c r="G344" s="214">
        <f>E344*F344</f>
        <v>0</v>
      </c>
      <c r="H344" s="215">
        <v>0</v>
      </c>
      <c r="I344" s="216">
        <f>E344*H344</f>
        <v>0</v>
      </c>
      <c r="J344" s="215">
        <v>0</v>
      </c>
      <c r="K344" s="216">
        <f>E344*J344</f>
        <v>0</v>
      </c>
      <c r="O344" s="208">
        <v>2</v>
      </c>
      <c r="AA344" s="181">
        <v>1</v>
      </c>
      <c r="AB344" s="181">
        <v>7</v>
      </c>
      <c r="AC344" s="181">
        <v>7</v>
      </c>
      <c r="AZ344" s="181">
        <v>2</v>
      </c>
      <c r="BA344" s="181">
        <f>IF(AZ344=1,G344,0)</f>
        <v>0</v>
      </c>
      <c r="BB344" s="181">
        <f>IF(AZ344=2,G344,0)</f>
        <v>0</v>
      </c>
      <c r="BC344" s="181">
        <f>IF(AZ344=3,G344,0)</f>
        <v>0</v>
      </c>
      <c r="BD344" s="181">
        <f>IF(AZ344=4,G344,0)</f>
        <v>0</v>
      </c>
      <c r="BE344" s="181">
        <f>IF(AZ344=5,G344,0)</f>
        <v>0</v>
      </c>
      <c r="CA344" s="208">
        <v>1</v>
      </c>
      <c r="CB344" s="208">
        <v>7</v>
      </c>
    </row>
    <row r="345" spans="1:15" ht="12.75">
      <c r="A345" s="217"/>
      <c r="B345" s="221"/>
      <c r="C345" s="276" t="s">
        <v>587</v>
      </c>
      <c r="D345" s="277"/>
      <c r="E345" s="222">
        <v>1</v>
      </c>
      <c r="F345" s="223"/>
      <c r="G345" s="224"/>
      <c r="H345" s="225"/>
      <c r="I345" s="219"/>
      <c r="J345" s="226"/>
      <c r="K345" s="219"/>
      <c r="M345" s="220">
        <v>1</v>
      </c>
      <c r="O345" s="208"/>
    </row>
    <row r="346" spans="1:80" ht="22.5">
      <c r="A346" s="209">
        <v>77</v>
      </c>
      <c r="B346" s="210" t="s">
        <v>54</v>
      </c>
      <c r="C346" s="211" t="s">
        <v>55</v>
      </c>
      <c r="D346" s="212" t="s">
        <v>657</v>
      </c>
      <c r="E346" s="213">
        <v>1</v>
      </c>
      <c r="F346" s="213">
        <v>0</v>
      </c>
      <c r="G346" s="214">
        <f>E346*F346</f>
        <v>0</v>
      </c>
      <c r="H346" s="215">
        <v>0</v>
      </c>
      <c r="I346" s="216">
        <f>E346*H346</f>
        <v>0</v>
      </c>
      <c r="J346" s="215">
        <v>0</v>
      </c>
      <c r="K346" s="216">
        <f>E346*J346</f>
        <v>0</v>
      </c>
      <c r="O346" s="208">
        <v>2</v>
      </c>
      <c r="AA346" s="181">
        <v>1</v>
      </c>
      <c r="AB346" s="181">
        <v>7</v>
      </c>
      <c r="AC346" s="181">
        <v>7</v>
      </c>
      <c r="AZ346" s="181">
        <v>2</v>
      </c>
      <c r="BA346" s="181">
        <f>IF(AZ346=1,G346,0)</f>
        <v>0</v>
      </c>
      <c r="BB346" s="181">
        <f>IF(AZ346=2,G346,0)</f>
        <v>0</v>
      </c>
      <c r="BC346" s="181">
        <f>IF(AZ346=3,G346,0)</f>
        <v>0</v>
      </c>
      <c r="BD346" s="181">
        <f>IF(AZ346=4,G346,0)</f>
        <v>0</v>
      </c>
      <c r="BE346" s="181">
        <f>IF(AZ346=5,G346,0)</f>
        <v>0</v>
      </c>
      <c r="CA346" s="208">
        <v>1</v>
      </c>
      <c r="CB346" s="208">
        <v>7</v>
      </c>
    </row>
    <row r="347" spans="1:15" ht="12.75">
      <c r="A347" s="217"/>
      <c r="B347" s="221"/>
      <c r="C347" s="276" t="s">
        <v>587</v>
      </c>
      <c r="D347" s="277"/>
      <c r="E347" s="222">
        <v>1</v>
      </c>
      <c r="F347" s="223"/>
      <c r="G347" s="224"/>
      <c r="H347" s="225"/>
      <c r="I347" s="219"/>
      <c r="J347" s="226"/>
      <c r="K347" s="219"/>
      <c r="M347" s="220">
        <v>1</v>
      </c>
      <c r="O347" s="208"/>
    </row>
    <row r="348" spans="1:80" ht="22.5">
      <c r="A348" s="209">
        <v>78</v>
      </c>
      <c r="B348" s="210" t="s">
        <v>56</v>
      </c>
      <c r="C348" s="211" t="s">
        <v>57</v>
      </c>
      <c r="D348" s="212" t="s">
        <v>657</v>
      </c>
      <c r="E348" s="213">
        <v>3</v>
      </c>
      <c r="F348" s="213">
        <v>0</v>
      </c>
      <c r="G348" s="214">
        <f>E348*F348</f>
        <v>0</v>
      </c>
      <c r="H348" s="215">
        <v>0</v>
      </c>
      <c r="I348" s="216">
        <f>E348*H348</f>
        <v>0</v>
      </c>
      <c r="J348" s="215">
        <v>0</v>
      </c>
      <c r="K348" s="216">
        <f>E348*J348</f>
        <v>0</v>
      </c>
      <c r="O348" s="208">
        <v>2</v>
      </c>
      <c r="AA348" s="181">
        <v>1</v>
      </c>
      <c r="AB348" s="181">
        <v>7</v>
      </c>
      <c r="AC348" s="181">
        <v>7</v>
      </c>
      <c r="AZ348" s="181">
        <v>2</v>
      </c>
      <c r="BA348" s="181">
        <f>IF(AZ348=1,G348,0)</f>
        <v>0</v>
      </c>
      <c r="BB348" s="181">
        <f>IF(AZ348=2,G348,0)</f>
        <v>0</v>
      </c>
      <c r="BC348" s="181">
        <f>IF(AZ348=3,G348,0)</f>
        <v>0</v>
      </c>
      <c r="BD348" s="181">
        <f>IF(AZ348=4,G348,0)</f>
        <v>0</v>
      </c>
      <c r="BE348" s="181">
        <f>IF(AZ348=5,G348,0)</f>
        <v>0</v>
      </c>
      <c r="CA348" s="208">
        <v>1</v>
      </c>
      <c r="CB348" s="208">
        <v>7</v>
      </c>
    </row>
    <row r="349" spans="1:15" ht="12.75">
      <c r="A349" s="217"/>
      <c r="B349" s="221"/>
      <c r="C349" s="276" t="s">
        <v>682</v>
      </c>
      <c r="D349" s="277"/>
      <c r="E349" s="222">
        <v>3</v>
      </c>
      <c r="F349" s="223"/>
      <c r="G349" s="224"/>
      <c r="H349" s="225"/>
      <c r="I349" s="219"/>
      <c r="J349" s="226"/>
      <c r="K349" s="219"/>
      <c r="M349" s="220">
        <v>3</v>
      </c>
      <c r="O349" s="208"/>
    </row>
    <row r="350" spans="1:80" ht="12.75">
      <c r="A350" s="209">
        <v>79</v>
      </c>
      <c r="B350" s="210" t="s">
        <v>1049</v>
      </c>
      <c r="C350" s="211" t="s">
        <v>58</v>
      </c>
      <c r="D350" s="212" t="s">
        <v>657</v>
      </c>
      <c r="E350" s="213">
        <v>1</v>
      </c>
      <c r="F350" s="213">
        <v>0</v>
      </c>
      <c r="G350" s="214">
        <f>E350*F350</f>
        <v>0</v>
      </c>
      <c r="H350" s="215">
        <v>0</v>
      </c>
      <c r="I350" s="216">
        <f>E350*H350</f>
        <v>0</v>
      </c>
      <c r="J350" s="215"/>
      <c r="K350" s="216">
        <f>E350*J350</f>
        <v>0</v>
      </c>
      <c r="O350" s="208">
        <v>2</v>
      </c>
      <c r="AA350" s="181">
        <v>12</v>
      </c>
      <c r="AB350" s="181">
        <v>0</v>
      </c>
      <c r="AC350" s="181">
        <v>79</v>
      </c>
      <c r="AZ350" s="181">
        <v>2</v>
      </c>
      <c r="BA350" s="181">
        <f>IF(AZ350=1,G350,0)</f>
        <v>0</v>
      </c>
      <c r="BB350" s="181">
        <f>IF(AZ350=2,G350,0)</f>
        <v>0</v>
      </c>
      <c r="BC350" s="181">
        <f>IF(AZ350=3,G350,0)</f>
        <v>0</v>
      </c>
      <c r="BD350" s="181">
        <f>IF(AZ350=4,G350,0)</f>
        <v>0</v>
      </c>
      <c r="BE350" s="181">
        <f>IF(AZ350=5,G350,0)</f>
        <v>0</v>
      </c>
      <c r="CA350" s="208">
        <v>12</v>
      </c>
      <c r="CB350" s="208">
        <v>0</v>
      </c>
    </row>
    <row r="351" spans="1:15" ht="12.75">
      <c r="A351" s="217"/>
      <c r="B351" s="221"/>
      <c r="C351" s="276" t="s">
        <v>587</v>
      </c>
      <c r="D351" s="277"/>
      <c r="E351" s="222">
        <v>1</v>
      </c>
      <c r="F351" s="223"/>
      <c r="G351" s="224"/>
      <c r="H351" s="225"/>
      <c r="I351" s="219"/>
      <c r="J351" s="226"/>
      <c r="K351" s="219"/>
      <c r="M351" s="220">
        <v>1</v>
      </c>
      <c r="O351" s="208"/>
    </row>
    <row r="352" spans="1:80" ht="12.75">
      <c r="A352" s="209">
        <v>80</v>
      </c>
      <c r="B352" s="210" t="s">
        <v>1088</v>
      </c>
      <c r="C352" s="211" t="s">
        <v>895</v>
      </c>
      <c r="D352" s="212" t="s">
        <v>657</v>
      </c>
      <c r="E352" s="213">
        <v>5</v>
      </c>
      <c r="F352" s="213">
        <v>0</v>
      </c>
      <c r="G352" s="214">
        <f>E352*F352</f>
        <v>0</v>
      </c>
      <c r="H352" s="215">
        <v>0</v>
      </c>
      <c r="I352" s="216">
        <f>E352*H352</f>
        <v>0</v>
      </c>
      <c r="J352" s="215"/>
      <c r="K352" s="216">
        <f>E352*J352</f>
        <v>0</v>
      </c>
      <c r="O352" s="208">
        <v>2</v>
      </c>
      <c r="AA352" s="181">
        <v>12</v>
      </c>
      <c r="AB352" s="181">
        <v>0</v>
      </c>
      <c r="AC352" s="181">
        <v>80</v>
      </c>
      <c r="AZ352" s="181">
        <v>2</v>
      </c>
      <c r="BA352" s="181">
        <f>IF(AZ352=1,G352,0)</f>
        <v>0</v>
      </c>
      <c r="BB352" s="181">
        <f>IF(AZ352=2,G352,0)</f>
        <v>0</v>
      </c>
      <c r="BC352" s="181">
        <f>IF(AZ352=3,G352,0)</f>
        <v>0</v>
      </c>
      <c r="BD352" s="181">
        <f>IF(AZ352=4,G352,0)</f>
        <v>0</v>
      </c>
      <c r="BE352" s="181">
        <f>IF(AZ352=5,G352,0)</f>
        <v>0</v>
      </c>
      <c r="CA352" s="208">
        <v>12</v>
      </c>
      <c r="CB352" s="208">
        <v>0</v>
      </c>
    </row>
    <row r="353" spans="1:15" ht="12.75">
      <c r="A353" s="217"/>
      <c r="B353" s="221"/>
      <c r="C353" s="276" t="s">
        <v>46</v>
      </c>
      <c r="D353" s="277"/>
      <c r="E353" s="222">
        <v>5</v>
      </c>
      <c r="F353" s="223"/>
      <c r="G353" s="224"/>
      <c r="H353" s="225"/>
      <c r="I353" s="219"/>
      <c r="J353" s="226"/>
      <c r="K353" s="219"/>
      <c r="M353" s="220" t="s">
        <v>46</v>
      </c>
      <c r="O353" s="208"/>
    </row>
    <row r="354" spans="1:80" ht="22.5">
      <c r="A354" s="209">
        <v>81</v>
      </c>
      <c r="B354" s="210" t="s">
        <v>1090</v>
      </c>
      <c r="C354" s="211" t="s">
        <v>59</v>
      </c>
      <c r="D354" s="212" t="s">
        <v>657</v>
      </c>
      <c r="E354" s="213">
        <v>5</v>
      </c>
      <c r="F354" s="213">
        <v>0</v>
      </c>
      <c r="G354" s="214">
        <f>E354*F354</f>
        <v>0</v>
      </c>
      <c r="H354" s="215">
        <v>0</v>
      </c>
      <c r="I354" s="216">
        <f>E354*H354</f>
        <v>0</v>
      </c>
      <c r="J354" s="215"/>
      <c r="K354" s="216">
        <f>E354*J354</f>
        <v>0</v>
      </c>
      <c r="O354" s="208">
        <v>2</v>
      </c>
      <c r="AA354" s="181">
        <v>12</v>
      </c>
      <c r="AB354" s="181">
        <v>0</v>
      </c>
      <c r="AC354" s="181">
        <v>81</v>
      </c>
      <c r="AZ354" s="181">
        <v>2</v>
      </c>
      <c r="BA354" s="181">
        <f>IF(AZ354=1,G354,0)</f>
        <v>0</v>
      </c>
      <c r="BB354" s="181">
        <f>IF(AZ354=2,G354,0)</f>
        <v>0</v>
      </c>
      <c r="BC354" s="181">
        <f>IF(AZ354=3,G354,0)</f>
        <v>0</v>
      </c>
      <c r="BD354" s="181">
        <f>IF(AZ354=4,G354,0)</f>
        <v>0</v>
      </c>
      <c r="BE354" s="181">
        <f>IF(AZ354=5,G354,0)</f>
        <v>0</v>
      </c>
      <c r="CA354" s="208">
        <v>12</v>
      </c>
      <c r="CB354" s="208">
        <v>0</v>
      </c>
    </row>
    <row r="355" spans="1:15" ht="22.5">
      <c r="A355" s="217"/>
      <c r="B355" s="221"/>
      <c r="C355" s="276" t="s">
        <v>60</v>
      </c>
      <c r="D355" s="277"/>
      <c r="E355" s="222">
        <v>5</v>
      </c>
      <c r="F355" s="223"/>
      <c r="G355" s="224"/>
      <c r="H355" s="225"/>
      <c r="I355" s="219"/>
      <c r="J355" s="226"/>
      <c r="K355" s="219"/>
      <c r="M355" s="220" t="s">
        <v>60</v>
      </c>
      <c r="O355" s="208"/>
    </row>
    <row r="356" spans="1:15" ht="22.5">
      <c r="A356" s="217"/>
      <c r="B356" s="221"/>
      <c r="C356" s="276" t="s">
        <v>61</v>
      </c>
      <c r="D356" s="277"/>
      <c r="E356" s="222">
        <v>0</v>
      </c>
      <c r="F356" s="223"/>
      <c r="G356" s="224"/>
      <c r="H356" s="225"/>
      <c r="I356" s="219"/>
      <c r="J356" s="226"/>
      <c r="K356" s="219"/>
      <c r="M356" s="220" t="s">
        <v>61</v>
      </c>
      <c r="O356" s="208"/>
    </row>
    <row r="357" spans="1:80" ht="12.75">
      <c r="A357" s="209">
        <v>82</v>
      </c>
      <c r="B357" s="210" t="s">
        <v>1086</v>
      </c>
      <c r="C357" s="211" t="s">
        <v>901</v>
      </c>
      <c r="D357" s="212" t="s">
        <v>657</v>
      </c>
      <c r="E357" s="213">
        <v>2</v>
      </c>
      <c r="F357" s="213">
        <v>0</v>
      </c>
      <c r="G357" s="214">
        <f>E357*F357</f>
        <v>0</v>
      </c>
      <c r="H357" s="215">
        <v>0</v>
      </c>
      <c r="I357" s="216">
        <f>E357*H357</f>
        <v>0</v>
      </c>
      <c r="J357" s="215"/>
      <c r="K357" s="216">
        <f>E357*J357</f>
        <v>0</v>
      </c>
      <c r="O357" s="208">
        <v>2</v>
      </c>
      <c r="AA357" s="181">
        <v>12</v>
      </c>
      <c r="AB357" s="181">
        <v>0</v>
      </c>
      <c r="AC357" s="181">
        <v>82</v>
      </c>
      <c r="AZ357" s="181">
        <v>2</v>
      </c>
      <c r="BA357" s="181">
        <f>IF(AZ357=1,G357,0)</f>
        <v>0</v>
      </c>
      <c r="BB357" s="181">
        <f>IF(AZ357=2,G357,0)</f>
        <v>0</v>
      </c>
      <c r="BC357" s="181">
        <f>IF(AZ357=3,G357,0)</f>
        <v>0</v>
      </c>
      <c r="BD357" s="181">
        <f>IF(AZ357=4,G357,0)</f>
        <v>0</v>
      </c>
      <c r="BE357" s="181">
        <f>IF(AZ357=5,G357,0)</f>
        <v>0</v>
      </c>
      <c r="CA357" s="208">
        <v>12</v>
      </c>
      <c r="CB357" s="208">
        <v>0</v>
      </c>
    </row>
    <row r="358" spans="1:15" ht="12.75">
      <c r="A358" s="217"/>
      <c r="B358" s="221"/>
      <c r="C358" s="276" t="s">
        <v>659</v>
      </c>
      <c r="D358" s="277"/>
      <c r="E358" s="222">
        <v>2</v>
      </c>
      <c r="F358" s="223"/>
      <c r="G358" s="224"/>
      <c r="H358" s="225"/>
      <c r="I358" s="219"/>
      <c r="J358" s="226"/>
      <c r="K358" s="219"/>
      <c r="M358" s="220">
        <v>2</v>
      </c>
      <c r="O358" s="208"/>
    </row>
    <row r="359" spans="1:57" ht="12.75">
      <c r="A359" s="227"/>
      <c r="B359" s="228" t="s">
        <v>590</v>
      </c>
      <c r="C359" s="229" t="s">
        <v>886</v>
      </c>
      <c r="D359" s="230"/>
      <c r="E359" s="231"/>
      <c r="F359" s="232"/>
      <c r="G359" s="233">
        <f>SUM(G334:G358)</f>
        <v>0</v>
      </c>
      <c r="H359" s="234"/>
      <c r="I359" s="235">
        <f>SUM(I334:I358)</f>
        <v>0</v>
      </c>
      <c r="J359" s="234"/>
      <c r="K359" s="235">
        <f>SUM(K334:K358)</f>
        <v>0</v>
      </c>
      <c r="O359" s="208">
        <v>4</v>
      </c>
      <c r="BA359" s="236">
        <f>SUM(BA334:BA358)</f>
        <v>0</v>
      </c>
      <c r="BB359" s="236">
        <f>SUM(BB334:BB358)</f>
        <v>0</v>
      </c>
      <c r="BC359" s="236">
        <f>SUM(BC334:BC358)</f>
        <v>0</v>
      </c>
      <c r="BD359" s="236">
        <f>SUM(BD334:BD358)</f>
        <v>0</v>
      </c>
      <c r="BE359" s="236">
        <f>SUM(BE334:BE358)</f>
        <v>0</v>
      </c>
    </row>
    <row r="360" spans="1:15" ht="12.75">
      <c r="A360" s="198" t="s">
        <v>586</v>
      </c>
      <c r="B360" s="199" t="s">
        <v>902</v>
      </c>
      <c r="C360" s="200" t="s">
        <v>903</v>
      </c>
      <c r="D360" s="201"/>
      <c r="E360" s="202"/>
      <c r="F360" s="202"/>
      <c r="G360" s="203"/>
      <c r="H360" s="204"/>
      <c r="I360" s="205"/>
      <c r="J360" s="206"/>
      <c r="K360" s="207"/>
      <c r="O360" s="208">
        <v>1</v>
      </c>
    </row>
    <row r="361" spans="1:80" ht="12.75">
      <c r="A361" s="209">
        <v>83</v>
      </c>
      <c r="B361" s="210" t="s">
        <v>62</v>
      </c>
      <c r="C361" s="211" t="s">
        <v>63</v>
      </c>
      <c r="D361" s="212" t="s">
        <v>643</v>
      </c>
      <c r="E361" s="213">
        <v>12</v>
      </c>
      <c r="F361" s="213">
        <v>0</v>
      </c>
      <c r="G361" s="214">
        <f>E361*F361</f>
        <v>0</v>
      </c>
      <c r="H361" s="215">
        <v>0</v>
      </c>
      <c r="I361" s="216">
        <f>E361*H361</f>
        <v>0</v>
      </c>
      <c r="J361" s="215"/>
      <c r="K361" s="216">
        <f>E361*J361</f>
        <v>0</v>
      </c>
      <c r="O361" s="208">
        <v>2</v>
      </c>
      <c r="AA361" s="181">
        <v>12</v>
      </c>
      <c r="AB361" s="181">
        <v>0</v>
      </c>
      <c r="AC361" s="181">
        <v>83</v>
      </c>
      <c r="AZ361" s="181">
        <v>2</v>
      </c>
      <c r="BA361" s="181">
        <f>IF(AZ361=1,G361,0)</f>
        <v>0</v>
      </c>
      <c r="BB361" s="181">
        <f>IF(AZ361=2,G361,0)</f>
        <v>0</v>
      </c>
      <c r="BC361" s="181">
        <f>IF(AZ361=3,G361,0)</f>
        <v>0</v>
      </c>
      <c r="BD361" s="181">
        <f>IF(AZ361=4,G361,0)</f>
        <v>0</v>
      </c>
      <c r="BE361" s="181">
        <f>IF(AZ361=5,G361,0)</f>
        <v>0</v>
      </c>
      <c r="CA361" s="208">
        <v>12</v>
      </c>
      <c r="CB361" s="208">
        <v>0</v>
      </c>
    </row>
    <row r="362" spans="1:15" ht="12.75">
      <c r="A362" s="217"/>
      <c r="B362" s="221"/>
      <c r="C362" s="276" t="s">
        <v>64</v>
      </c>
      <c r="D362" s="277"/>
      <c r="E362" s="222">
        <v>12</v>
      </c>
      <c r="F362" s="223"/>
      <c r="G362" s="224"/>
      <c r="H362" s="225"/>
      <c r="I362" s="219"/>
      <c r="J362" s="226"/>
      <c r="K362" s="219"/>
      <c r="M362" s="220" t="s">
        <v>64</v>
      </c>
      <c r="O362" s="208"/>
    </row>
    <row r="363" spans="1:80" ht="12.75">
      <c r="A363" s="209">
        <v>84</v>
      </c>
      <c r="B363" s="210" t="s">
        <v>65</v>
      </c>
      <c r="C363" s="211" t="s">
        <v>66</v>
      </c>
      <c r="D363" s="212" t="s">
        <v>643</v>
      </c>
      <c r="E363" s="213">
        <v>13</v>
      </c>
      <c r="F363" s="213">
        <v>0</v>
      </c>
      <c r="G363" s="214">
        <f>E363*F363</f>
        <v>0</v>
      </c>
      <c r="H363" s="215">
        <v>0</v>
      </c>
      <c r="I363" s="216">
        <f>E363*H363</f>
        <v>0</v>
      </c>
      <c r="J363" s="215"/>
      <c r="K363" s="216">
        <f>E363*J363</f>
        <v>0</v>
      </c>
      <c r="O363" s="208">
        <v>2</v>
      </c>
      <c r="AA363" s="181">
        <v>12</v>
      </c>
      <c r="AB363" s="181">
        <v>0</v>
      </c>
      <c r="AC363" s="181">
        <v>84</v>
      </c>
      <c r="AZ363" s="181">
        <v>2</v>
      </c>
      <c r="BA363" s="181">
        <f>IF(AZ363=1,G363,0)</f>
        <v>0</v>
      </c>
      <c r="BB363" s="181">
        <f>IF(AZ363=2,G363,0)</f>
        <v>0</v>
      </c>
      <c r="BC363" s="181">
        <f>IF(AZ363=3,G363,0)</f>
        <v>0</v>
      </c>
      <c r="BD363" s="181">
        <f>IF(AZ363=4,G363,0)</f>
        <v>0</v>
      </c>
      <c r="BE363" s="181">
        <f>IF(AZ363=5,G363,0)</f>
        <v>0</v>
      </c>
      <c r="CA363" s="208">
        <v>12</v>
      </c>
      <c r="CB363" s="208">
        <v>0</v>
      </c>
    </row>
    <row r="364" spans="1:15" ht="12.75">
      <c r="A364" s="217"/>
      <c r="B364" s="221"/>
      <c r="C364" s="276" t="s">
        <v>67</v>
      </c>
      <c r="D364" s="277"/>
      <c r="E364" s="222">
        <v>13</v>
      </c>
      <c r="F364" s="223"/>
      <c r="G364" s="224"/>
      <c r="H364" s="225"/>
      <c r="I364" s="219"/>
      <c r="J364" s="226"/>
      <c r="K364" s="219"/>
      <c r="M364" s="220" t="s">
        <v>67</v>
      </c>
      <c r="O364" s="208"/>
    </row>
    <row r="365" spans="1:80" ht="12.75">
      <c r="A365" s="209">
        <v>85</v>
      </c>
      <c r="B365" s="210" t="s">
        <v>68</v>
      </c>
      <c r="C365" s="211" t="s">
        <v>69</v>
      </c>
      <c r="D365" s="212" t="s">
        <v>589</v>
      </c>
      <c r="E365" s="213">
        <v>250</v>
      </c>
      <c r="F365" s="213">
        <v>0</v>
      </c>
      <c r="G365" s="214">
        <f>E365*F365</f>
        <v>0</v>
      </c>
      <c r="H365" s="215">
        <v>0</v>
      </c>
      <c r="I365" s="216">
        <f>E365*H365</f>
        <v>0</v>
      </c>
      <c r="J365" s="215"/>
      <c r="K365" s="216">
        <f>E365*J365</f>
        <v>0</v>
      </c>
      <c r="O365" s="208">
        <v>2</v>
      </c>
      <c r="AA365" s="181">
        <v>12</v>
      </c>
      <c r="AB365" s="181">
        <v>0</v>
      </c>
      <c r="AC365" s="181">
        <v>85</v>
      </c>
      <c r="AZ365" s="181">
        <v>2</v>
      </c>
      <c r="BA365" s="181">
        <f>IF(AZ365=1,G365,0)</f>
        <v>0</v>
      </c>
      <c r="BB365" s="181">
        <f>IF(AZ365=2,G365,0)</f>
        <v>0</v>
      </c>
      <c r="BC365" s="181">
        <f>IF(AZ365=3,G365,0)</f>
        <v>0</v>
      </c>
      <c r="BD365" s="181">
        <f>IF(AZ365=4,G365,0)</f>
        <v>0</v>
      </c>
      <c r="BE365" s="181">
        <f>IF(AZ365=5,G365,0)</f>
        <v>0</v>
      </c>
      <c r="CA365" s="208">
        <v>12</v>
      </c>
      <c r="CB365" s="208">
        <v>0</v>
      </c>
    </row>
    <row r="366" spans="1:15" ht="12.75">
      <c r="A366" s="217"/>
      <c r="B366" s="221"/>
      <c r="C366" s="276" t="s">
        <v>70</v>
      </c>
      <c r="D366" s="277"/>
      <c r="E366" s="222">
        <v>250</v>
      </c>
      <c r="F366" s="223"/>
      <c r="G366" s="224"/>
      <c r="H366" s="225"/>
      <c r="I366" s="219"/>
      <c r="J366" s="226"/>
      <c r="K366" s="219"/>
      <c r="M366" s="220">
        <v>250</v>
      </c>
      <c r="O366" s="208"/>
    </row>
    <row r="367" spans="1:80" ht="12.75">
      <c r="A367" s="209">
        <v>86</v>
      </c>
      <c r="B367" s="210" t="s">
        <v>71</v>
      </c>
      <c r="C367" s="211" t="s">
        <v>72</v>
      </c>
      <c r="D367" s="212" t="s">
        <v>517</v>
      </c>
      <c r="E367" s="213">
        <v>591</v>
      </c>
      <c r="F367" s="213">
        <v>0</v>
      </c>
      <c r="G367" s="214">
        <f>E367*F367</f>
        <v>0</v>
      </c>
      <c r="H367" s="215">
        <v>0</v>
      </c>
      <c r="I367" s="216">
        <f>E367*H367</f>
        <v>0</v>
      </c>
      <c r="J367" s="215">
        <v>0</v>
      </c>
      <c r="K367" s="216">
        <f>E367*J367</f>
        <v>0</v>
      </c>
      <c r="O367" s="208">
        <v>2</v>
      </c>
      <c r="AA367" s="181">
        <v>1</v>
      </c>
      <c r="AB367" s="181">
        <v>7</v>
      </c>
      <c r="AC367" s="181">
        <v>7</v>
      </c>
      <c r="AZ367" s="181">
        <v>2</v>
      </c>
      <c r="BA367" s="181">
        <f>IF(AZ367=1,G367,0)</f>
        <v>0</v>
      </c>
      <c r="BB367" s="181">
        <f>IF(AZ367=2,G367,0)</f>
        <v>0</v>
      </c>
      <c r="BC367" s="181">
        <f>IF(AZ367=3,G367,0)</f>
        <v>0</v>
      </c>
      <c r="BD367" s="181">
        <f>IF(AZ367=4,G367,0)</f>
        <v>0</v>
      </c>
      <c r="BE367" s="181">
        <f>IF(AZ367=5,G367,0)</f>
        <v>0</v>
      </c>
      <c r="CA367" s="208">
        <v>1</v>
      </c>
      <c r="CB367" s="208">
        <v>7</v>
      </c>
    </row>
    <row r="368" spans="1:80" ht="12.75">
      <c r="A368" s="209">
        <v>87</v>
      </c>
      <c r="B368" s="210" t="s">
        <v>73</v>
      </c>
      <c r="C368" s="211" t="s">
        <v>74</v>
      </c>
      <c r="D368" s="212" t="s">
        <v>657</v>
      </c>
      <c r="E368" s="213">
        <v>6</v>
      </c>
      <c r="F368" s="213">
        <v>0</v>
      </c>
      <c r="G368" s="214">
        <f>E368*F368</f>
        <v>0</v>
      </c>
      <c r="H368" s="215">
        <v>0</v>
      </c>
      <c r="I368" s="216">
        <f>E368*H368</f>
        <v>0</v>
      </c>
      <c r="J368" s="215"/>
      <c r="K368" s="216">
        <f>E368*J368</f>
        <v>0</v>
      </c>
      <c r="O368" s="208">
        <v>2</v>
      </c>
      <c r="AA368" s="181">
        <v>12</v>
      </c>
      <c r="AB368" s="181">
        <v>0</v>
      </c>
      <c r="AC368" s="181">
        <v>87</v>
      </c>
      <c r="AZ368" s="181">
        <v>2</v>
      </c>
      <c r="BA368" s="181">
        <f>IF(AZ368=1,G368,0)</f>
        <v>0</v>
      </c>
      <c r="BB368" s="181">
        <f>IF(AZ368=2,G368,0)</f>
        <v>0</v>
      </c>
      <c r="BC368" s="181">
        <f>IF(AZ368=3,G368,0)</f>
        <v>0</v>
      </c>
      <c r="BD368" s="181">
        <f>IF(AZ368=4,G368,0)</f>
        <v>0</v>
      </c>
      <c r="BE368" s="181">
        <f>IF(AZ368=5,G368,0)</f>
        <v>0</v>
      </c>
      <c r="CA368" s="208">
        <v>12</v>
      </c>
      <c r="CB368" s="208">
        <v>0</v>
      </c>
    </row>
    <row r="369" spans="1:15" ht="12.75">
      <c r="A369" s="217"/>
      <c r="B369" s="221"/>
      <c r="C369" s="276" t="s">
        <v>950</v>
      </c>
      <c r="D369" s="277"/>
      <c r="E369" s="222">
        <v>6</v>
      </c>
      <c r="F369" s="223"/>
      <c r="G369" s="224"/>
      <c r="H369" s="225"/>
      <c r="I369" s="219"/>
      <c r="J369" s="226"/>
      <c r="K369" s="219"/>
      <c r="M369" s="220">
        <v>6</v>
      </c>
      <c r="O369" s="208"/>
    </row>
    <row r="370" spans="1:80" ht="12.75">
      <c r="A370" s="209">
        <v>88</v>
      </c>
      <c r="B370" s="210" t="s">
        <v>75</v>
      </c>
      <c r="C370" s="211" t="s">
        <v>76</v>
      </c>
      <c r="D370" s="212" t="s">
        <v>657</v>
      </c>
      <c r="E370" s="213">
        <v>2</v>
      </c>
      <c r="F370" s="213">
        <v>0</v>
      </c>
      <c r="G370" s="214">
        <f>E370*F370</f>
        <v>0</v>
      </c>
      <c r="H370" s="215">
        <v>0</v>
      </c>
      <c r="I370" s="216">
        <f>E370*H370</f>
        <v>0</v>
      </c>
      <c r="J370" s="215"/>
      <c r="K370" s="216">
        <f>E370*J370</f>
        <v>0</v>
      </c>
      <c r="O370" s="208">
        <v>2</v>
      </c>
      <c r="AA370" s="181">
        <v>12</v>
      </c>
      <c r="AB370" s="181">
        <v>0</v>
      </c>
      <c r="AC370" s="181">
        <v>88</v>
      </c>
      <c r="AZ370" s="181">
        <v>2</v>
      </c>
      <c r="BA370" s="181">
        <f>IF(AZ370=1,G370,0)</f>
        <v>0</v>
      </c>
      <c r="BB370" s="181">
        <f>IF(AZ370=2,G370,0)</f>
        <v>0</v>
      </c>
      <c r="BC370" s="181">
        <f>IF(AZ370=3,G370,0)</f>
        <v>0</v>
      </c>
      <c r="BD370" s="181">
        <f>IF(AZ370=4,G370,0)</f>
        <v>0</v>
      </c>
      <c r="BE370" s="181">
        <f>IF(AZ370=5,G370,0)</f>
        <v>0</v>
      </c>
      <c r="CA370" s="208">
        <v>12</v>
      </c>
      <c r="CB370" s="208">
        <v>0</v>
      </c>
    </row>
    <row r="371" spans="1:15" ht="12.75">
      <c r="A371" s="217"/>
      <c r="B371" s="221"/>
      <c r="C371" s="276" t="s">
        <v>659</v>
      </c>
      <c r="D371" s="277"/>
      <c r="E371" s="222">
        <v>2</v>
      </c>
      <c r="F371" s="223"/>
      <c r="G371" s="224"/>
      <c r="H371" s="225"/>
      <c r="I371" s="219"/>
      <c r="J371" s="226"/>
      <c r="K371" s="219"/>
      <c r="M371" s="220">
        <v>2</v>
      </c>
      <c r="O371" s="208"/>
    </row>
    <row r="372" spans="1:80" ht="12.75">
      <c r="A372" s="209">
        <v>89</v>
      </c>
      <c r="B372" s="210" t="s">
        <v>77</v>
      </c>
      <c r="C372" s="211" t="s">
        <v>78</v>
      </c>
      <c r="D372" s="212" t="s">
        <v>657</v>
      </c>
      <c r="E372" s="213">
        <v>6</v>
      </c>
      <c r="F372" s="213">
        <v>0</v>
      </c>
      <c r="G372" s="214">
        <f>E372*F372</f>
        <v>0</v>
      </c>
      <c r="H372" s="215">
        <v>0</v>
      </c>
      <c r="I372" s="216">
        <f>E372*H372</f>
        <v>0</v>
      </c>
      <c r="J372" s="215"/>
      <c r="K372" s="216">
        <f>E372*J372</f>
        <v>0</v>
      </c>
      <c r="O372" s="208">
        <v>2</v>
      </c>
      <c r="AA372" s="181">
        <v>12</v>
      </c>
      <c r="AB372" s="181">
        <v>0</v>
      </c>
      <c r="AC372" s="181">
        <v>89</v>
      </c>
      <c r="AZ372" s="181">
        <v>2</v>
      </c>
      <c r="BA372" s="181">
        <f>IF(AZ372=1,G372,0)</f>
        <v>0</v>
      </c>
      <c r="BB372" s="181">
        <f>IF(AZ372=2,G372,0)</f>
        <v>0</v>
      </c>
      <c r="BC372" s="181">
        <f>IF(AZ372=3,G372,0)</f>
        <v>0</v>
      </c>
      <c r="BD372" s="181">
        <f>IF(AZ372=4,G372,0)</f>
        <v>0</v>
      </c>
      <c r="BE372" s="181">
        <f>IF(AZ372=5,G372,0)</f>
        <v>0</v>
      </c>
      <c r="CA372" s="208">
        <v>12</v>
      </c>
      <c r="CB372" s="208">
        <v>0</v>
      </c>
    </row>
    <row r="373" spans="1:15" ht="12.75">
      <c r="A373" s="217"/>
      <c r="B373" s="221"/>
      <c r="C373" s="276" t="s">
        <v>950</v>
      </c>
      <c r="D373" s="277"/>
      <c r="E373" s="222">
        <v>6</v>
      </c>
      <c r="F373" s="223"/>
      <c r="G373" s="224"/>
      <c r="H373" s="225"/>
      <c r="I373" s="219"/>
      <c r="J373" s="226"/>
      <c r="K373" s="219"/>
      <c r="M373" s="220">
        <v>6</v>
      </c>
      <c r="O373" s="208"/>
    </row>
    <row r="374" spans="1:80" ht="12.75">
      <c r="A374" s="209">
        <v>90</v>
      </c>
      <c r="B374" s="210" t="s">
        <v>79</v>
      </c>
      <c r="C374" s="211" t="s">
        <v>80</v>
      </c>
      <c r="D374" s="212" t="s">
        <v>657</v>
      </c>
      <c r="E374" s="213">
        <v>4</v>
      </c>
      <c r="F374" s="213">
        <v>0</v>
      </c>
      <c r="G374" s="214">
        <f>E374*F374</f>
        <v>0</v>
      </c>
      <c r="H374" s="215">
        <v>0</v>
      </c>
      <c r="I374" s="216">
        <f>E374*H374</f>
        <v>0</v>
      </c>
      <c r="J374" s="215"/>
      <c r="K374" s="216">
        <f>E374*J374</f>
        <v>0</v>
      </c>
      <c r="O374" s="208">
        <v>2</v>
      </c>
      <c r="AA374" s="181">
        <v>12</v>
      </c>
      <c r="AB374" s="181">
        <v>0</v>
      </c>
      <c r="AC374" s="181">
        <v>90</v>
      </c>
      <c r="AZ374" s="181">
        <v>2</v>
      </c>
      <c r="BA374" s="181">
        <f>IF(AZ374=1,G374,0)</f>
        <v>0</v>
      </c>
      <c r="BB374" s="181">
        <f>IF(AZ374=2,G374,0)</f>
        <v>0</v>
      </c>
      <c r="BC374" s="181">
        <f>IF(AZ374=3,G374,0)</f>
        <v>0</v>
      </c>
      <c r="BD374" s="181">
        <f>IF(AZ374=4,G374,0)</f>
        <v>0</v>
      </c>
      <c r="BE374" s="181">
        <f>IF(AZ374=5,G374,0)</f>
        <v>0</v>
      </c>
      <c r="CA374" s="208">
        <v>12</v>
      </c>
      <c r="CB374" s="208">
        <v>0</v>
      </c>
    </row>
    <row r="375" spans="1:15" ht="12.75">
      <c r="A375" s="217"/>
      <c r="B375" s="221"/>
      <c r="C375" s="276" t="s">
        <v>953</v>
      </c>
      <c r="D375" s="277"/>
      <c r="E375" s="222">
        <v>4</v>
      </c>
      <c r="F375" s="223"/>
      <c r="G375" s="224"/>
      <c r="H375" s="225"/>
      <c r="I375" s="219"/>
      <c r="J375" s="226"/>
      <c r="K375" s="219"/>
      <c r="M375" s="220">
        <v>4</v>
      </c>
      <c r="O375" s="208"/>
    </row>
    <row r="376" spans="1:80" ht="12.75">
      <c r="A376" s="209">
        <v>91</v>
      </c>
      <c r="B376" s="210" t="s">
        <v>81</v>
      </c>
      <c r="C376" s="211" t="s">
        <v>82</v>
      </c>
      <c r="D376" s="212" t="s">
        <v>657</v>
      </c>
      <c r="E376" s="213">
        <v>2</v>
      </c>
      <c r="F376" s="213">
        <v>0</v>
      </c>
      <c r="G376" s="214">
        <f>E376*F376</f>
        <v>0</v>
      </c>
      <c r="H376" s="215">
        <v>0</v>
      </c>
      <c r="I376" s="216">
        <f>E376*H376</f>
        <v>0</v>
      </c>
      <c r="J376" s="215"/>
      <c r="K376" s="216">
        <f>E376*J376</f>
        <v>0</v>
      </c>
      <c r="O376" s="208">
        <v>2</v>
      </c>
      <c r="AA376" s="181">
        <v>12</v>
      </c>
      <c r="AB376" s="181">
        <v>0</v>
      </c>
      <c r="AC376" s="181">
        <v>91</v>
      </c>
      <c r="AZ376" s="181">
        <v>2</v>
      </c>
      <c r="BA376" s="181">
        <f>IF(AZ376=1,G376,0)</f>
        <v>0</v>
      </c>
      <c r="BB376" s="181">
        <f>IF(AZ376=2,G376,0)</f>
        <v>0</v>
      </c>
      <c r="BC376" s="181">
        <f>IF(AZ376=3,G376,0)</f>
        <v>0</v>
      </c>
      <c r="BD376" s="181">
        <f>IF(AZ376=4,G376,0)</f>
        <v>0</v>
      </c>
      <c r="BE376" s="181">
        <f>IF(AZ376=5,G376,0)</f>
        <v>0</v>
      </c>
      <c r="CA376" s="208">
        <v>12</v>
      </c>
      <c r="CB376" s="208">
        <v>0</v>
      </c>
    </row>
    <row r="377" spans="1:15" ht="12.75">
      <c r="A377" s="217"/>
      <c r="B377" s="221"/>
      <c r="C377" s="276" t="s">
        <v>659</v>
      </c>
      <c r="D377" s="277"/>
      <c r="E377" s="222">
        <v>2</v>
      </c>
      <c r="F377" s="223"/>
      <c r="G377" s="224"/>
      <c r="H377" s="225"/>
      <c r="I377" s="219"/>
      <c r="J377" s="226"/>
      <c r="K377" s="219"/>
      <c r="M377" s="220">
        <v>2</v>
      </c>
      <c r="O377" s="208"/>
    </row>
    <row r="378" spans="1:80" ht="12.75">
      <c r="A378" s="209">
        <v>92</v>
      </c>
      <c r="B378" s="210" t="s">
        <v>83</v>
      </c>
      <c r="C378" s="211" t="s">
        <v>84</v>
      </c>
      <c r="D378" s="212" t="s">
        <v>657</v>
      </c>
      <c r="E378" s="213">
        <v>4</v>
      </c>
      <c r="F378" s="213">
        <v>0</v>
      </c>
      <c r="G378" s="214">
        <f>E378*F378</f>
        <v>0</v>
      </c>
      <c r="H378" s="215">
        <v>0</v>
      </c>
      <c r="I378" s="216">
        <f>E378*H378</f>
        <v>0</v>
      </c>
      <c r="J378" s="215"/>
      <c r="K378" s="216">
        <f>E378*J378</f>
        <v>0</v>
      </c>
      <c r="O378" s="208">
        <v>2</v>
      </c>
      <c r="AA378" s="181">
        <v>12</v>
      </c>
      <c r="AB378" s="181">
        <v>0</v>
      </c>
      <c r="AC378" s="181">
        <v>92</v>
      </c>
      <c r="AZ378" s="181">
        <v>2</v>
      </c>
      <c r="BA378" s="181">
        <f>IF(AZ378=1,G378,0)</f>
        <v>0</v>
      </c>
      <c r="BB378" s="181">
        <f>IF(AZ378=2,G378,0)</f>
        <v>0</v>
      </c>
      <c r="BC378" s="181">
        <f>IF(AZ378=3,G378,0)</f>
        <v>0</v>
      </c>
      <c r="BD378" s="181">
        <f>IF(AZ378=4,G378,0)</f>
        <v>0</v>
      </c>
      <c r="BE378" s="181">
        <f>IF(AZ378=5,G378,0)</f>
        <v>0</v>
      </c>
      <c r="CA378" s="208">
        <v>12</v>
      </c>
      <c r="CB378" s="208">
        <v>0</v>
      </c>
    </row>
    <row r="379" spans="1:15" ht="12.75">
      <c r="A379" s="217"/>
      <c r="B379" s="221"/>
      <c r="C379" s="276" t="s">
        <v>953</v>
      </c>
      <c r="D379" s="277"/>
      <c r="E379" s="222">
        <v>4</v>
      </c>
      <c r="F379" s="223"/>
      <c r="G379" s="224"/>
      <c r="H379" s="225"/>
      <c r="I379" s="219"/>
      <c r="J379" s="226"/>
      <c r="K379" s="219"/>
      <c r="M379" s="220">
        <v>4</v>
      </c>
      <c r="O379" s="208"/>
    </row>
    <row r="380" spans="1:80" ht="12.75">
      <c r="A380" s="209">
        <v>93</v>
      </c>
      <c r="B380" s="210" t="s">
        <v>85</v>
      </c>
      <c r="C380" s="211" t="s">
        <v>86</v>
      </c>
      <c r="D380" s="212" t="s">
        <v>657</v>
      </c>
      <c r="E380" s="213">
        <v>30</v>
      </c>
      <c r="F380" s="213">
        <v>0</v>
      </c>
      <c r="G380" s="214">
        <f>E380*F380</f>
        <v>0</v>
      </c>
      <c r="H380" s="215">
        <v>0</v>
      </c>
      <c r="I380" s="216">
        <f>E380*H380</f>
        <v>0</v>
      </c>
      <c r="J380" s="215"/>
      <c r="K380" s="216">
        <f>E380*J380</f>
        <v>0</v>
      </c>
      <c r="O380" s="208">
        <v>2</v>
      </c>
      <c r="AA380" s="181">
        <v>12</v>
      </c>
      <c r="AB380" s="181">
        <v>0</v>
      </c>
      <c r="AC380" s="181">
        <v>93</v>
      </c>
      <c r="AZ380" s="181">
        <v>2</v>
      </c>
      <c r="BA380" s="181">
        <f>IF(AZ380=1,G380,0)</f>
        <v>0</v>
      </c>
      <c r="BB380" s="181">
        <f>IF(AZ380=2,G380,0)</f>
        <v>0</v>
      </c>
      <c r="BC380" s="181">
        <f>IF(AZ380=3,G380,0)</f>
        <v>0</v>
      </c>
      <c r="BD380" s="181">
        <f>IF(AZ380=4,G380,0)</f>
        <v>0</v>
      </c>
      <c r="BE380" s="181">
        <f>IF(AZ380=5,G380,0)</f>
        <v>0</v>
      </c>
      <c r="CA380" s="208">
        <v>12</v>
      </c>
      <c r="CB380" s="208">
        <v>0</v>
      </c>
    </row>
    <row r="381" spans="1:15" ht="12.75">
      <c r="A381" s="217"/>
      <c r="B381" s="221"/>
      <c r="C381" s="276" t="s">
        <v>939</v>
      </c>
      <c r="D381" s="277"/>
      <c r="E381" s="222">
        <v>30</v>
      </c>
      <c r="F381" s="223"/>
      <c r="G381" s="224"/>
      <c r="H381" s="225"/>
      <c r="I381" s="219"/>
      <c r="J381" s="226"/>
      <c r="K381" s="219"/>
      <c r="M381" s="220">
        <v>30</v>
      </c>
      <c r="O381" s="208"/>
    </row>
    <row r="382" spans="1:80" ht="12.75">
      <c r="A382" s="209">
        <v>94</v>
      </c>
      <c r="B382" s="210" t="s">
        <v>87</v>
      </c>
      <c r="C382" s="211" t="s">
        <v>88</v>
      </c>
      <c r="D382" s="212" t="s">
        <v>657</v>
      </c>
      <c r="E382" s="213">
        <v>36</v>
      </c>
      <c r="F382" s="213">
        <v>0</v>
      </c>
      <c r="G382" s="214">
        <f>E382*F382</f>
        <v>0</v>
      </c>
      <c r="H382" s="215">
        <v>0</v>
      </c>
      <c r="I382" s="216">
        <f>E382*H382</f>
        <v>0</v>
      </c>
      <c r="J382" s="215"/>
      <c r="K382" s="216">
        <f>E382*J382</f>
        <v>0</v>
      </c>
      <c r="O382" s="208">
        <v>2</v>
      </c>
      <c r="AA382" s="181">
        <v>12</v>
      </c>
      <c r="AB382" s="181">
        <v>0</v>
      </c>
      <c r="AC382" s="181">
        <v>94</v>
      </c>
      <c r="AZ382" s="181">
        <v>2</v>
      </c>
      <c r="BA382" s="181">
        <f>IF(AZ382=1,G382,0)</f>
        <v>0</v>
      </c>
      <c r="BB382" s="181">
        <f>IF(AZ382=2,G382,0)</f>
        <v>0</v>
      </c>
      <c r="BC382" s="181">
        <f>IF(AZ382=3,G382,0)</f>
        <v>0</v>
      </c>
      <c r="BD382" s="181">
        <f>IF(AZ382=4,G382,0)</f>
        <v>0</v>
      </c>
      <c r="BE382" s="181">
        <f>IF(AZ382=5,G382,0)</f>
        <v>0</v>
      </c>
      <c r="CA382" s="208">
        <v>12</v>
      </c>
      <c r="CB382" s="208">
        <v>0</v>
      </c>
    </row>
    <row r="383" spans="1:15" ht="12.75">
      <c r="A383" s="217"/>
      <c r="B383" s="221"/>
      <c r="C383" s="276" t="s">
        <v>89</v>
      </c>
      <c r="D383" s="277"/>
      <c r="E383" s="222">
        <v>36</v>
      </c>
      <c r="F383" s="223"/>
      <c r="G383" s="224"/>
      <c r="H383" s="225"/>
      <c r="I383" s="219"/>
      <c r="J383" s="226"/>
      <c r="K383" s="219"/>
      <c r="M383" s="220">
        <v>36</v>
      </c>
      <c r="O383" s="208"/>
    </row>
    <row r="384" spans="1:80" ht="22.5">
      <c r="A384" s="209">
        <v>95</v>
      </c>
      <c r="B384" s="210" t="s">
        <v>1098</v>
      </c>
      <c r="C384" s="211" t="s">
        <v>90</v>
      </c>
      <c r="D384" s="212" t="s">
        <v>657</v>
      </c>
      <c r="E384" s="213">
        <v>2</v>
      </c>
      <c r="F384" s="213">
        <v>0</v>
      </c>
      <c r="G384" s="214">
        <f>E384*F384</f>
        <v>0</v>
      </c>
      <c r="H384" s="215">
        <v>0</v>
      </c>
      <c r="I384" s="216">
        <f>E384*H384</f>
        <v>0</v>
      </c>
      <c r="J384" s="215"/>
      <c r="K384" s="216">
        <f>E384*J384</f>
        <v>0</v>
      </c>
      <c r="O384" s="208">
        <v>2</v>
      </c>
      <c r="AA384" s="181">
        <v>12</v>
      </c>
      <c r="AB384" s="181">
        <v>0</v>
      </c>
      <c r="AC384" s="181">
        <v>95</v>
      </c>
      <c r="AZ384" s="181">
        <v>2</v>
      </c>
      <c r="BA384" s="181">
        <f>IF(AZ384=1,G384,0)</f>
        <v>0</v>
      </c>
      <c r="BB384" s="181">
        <f>IF(AZ384=2,G384,0)</f>
        <v>0</v>
      </c>
      <c r="BC384" s="181">
        <f>IF(AZ384=3,G384,0)</f>
        <v>0</v>
      </c>
      <c r="BD384" s="181">
        <f>IF(AZ384=4,G384,0)</f>
        <v>0</v>
      </c>
      <c r="BE384" s="181">
        <f>IF(AZ384=5,G384,0)</f>
        <v>0</v>
      </c>
      <c r="CA384" s="208">
        <v>12</v>
      </c>
      <c r="CB384" s="208">
        <v>0</v>
      </c>
    </row>
    <row r="385" spans="1:15" ht="22.5">
      <c r="A385" s="217"/>
      <c r="B385" s="221"/>
      <c r="C385" s="276" t="s">
        <v>91</v>
      </c>
      <c r="D385" s="277"/>
      <c r="E385" s="222">
        <v>2</v>
      </c>
      <c r="F385" s="223"/>
      <c r="G385" s="224"/>
      <c r="H385" s="225"/>
      <c r="I385" s="219"/>
      <c r="J385" s="226"/>
      <c r="K385" s="219"/>
      <c r="M385" s="220" t="s">
        <v>91</v>
      </c>
      <c r="O385" s="208"/>
    </row>
    <row r="386" spans="1:15" ht="22.5">
      <c r="A386" s="217"/>
      <c r="B386" s="221"/>
      <c r="C386" s="276" t="s">
        <v>92</v>
      </c>
      <c r="D386" s="277"/>
      <c r="E386" s="222">
        <v>0</v>
      </c>
      <c r="F386" s="223"/>
      <c r="G386" s="224"/>
      <c r="H386" s="225"/>
      <c r="I386" s="219"/>
      <c r="J386" s="226"/>
      <c r="K386" s="219"/>
      <c r="M386" s="220" t="s">
        <v>92</v>
      </c>
      <c r="O386" s="208"/>
    </row>
    <row r="387" spans="1:80" ht="22.5">
      <c r="A387" s="209">
        <v>96</v>
      </c>
      <c r="B387" s="210" t="s">
        <v>93</v>
      </c>
      <c r="C387" s="211" t="s">
        <v>94</v>
      </c>
      <c r="D387" s="212" t="s">
        <v>657</v>
      </c>
      <c r="E387" s="213">
        <v>2</v>
      </c>
      <c r="F387" s="213">
        <v>0</v>
      </c>
      <c r="G387" s="214">
        <f>E387*F387</f>
        <v>0</v>
      </c>
      <c r="H387" s="215">
        <v>0</v>
      </c>
      <c r="I387" s="216">
        <f>E387*H387</f>
        <v>0</v>
      </c>
      <c r="J387" s="215"/>
      <c r="K387" s="216">
        <f>E387*J387</f>
        <v>0</v>
      </c>
      <c r="O387" s="208">
        <v>2</v>
      </c>
      <c r="AA387" s="181">
        <v>12</v>
      </c>
      <c r="AB387" s="181">
        <v>0</v>
      </c>
      <c r="AC387" s="181">
        <v>96</v>
      </c>
      <c r="AZ387" s="181">
        <v>2</v>
      </c>
      <c r="BA387" s="181">
        <f>IF(AZ387=1,G387,0)</f>
        <v>0</v>
      </c>
      <c r="BB387" s="181">
        <f>IF(AZ387=2,G387,0)</f>
        <v>0</v>
      </c>
      <c r="BC387" s="181">
        <f>IF(AZ387=3,G387,0)</f>
        <v>0</v>
      </c>
      <c r="BD387" s="181">
        <f>IF(AZ387=4,G387,0)</f>
        <v>0</v>
      </c>
      <c r="BE387" s="181">
        <f>IF(AZ387=5,G387,0)</f>
        <v>0</v>
      </c>
      <c r="CA387" s="208">
        <v>12</v>
      </c>
      <c r="CB387" s="208">
        <v>0</v>
      </c>
    </row>
    <row r="388" spans="1:15" ht="22.5">
      <c r="A388" s="217"/>
      <c r="B388" s="221"/>
      <c r="C388" s="276" t="s">
        <v>91</v>
      </c>
      <c r="D388" s="277"/>
      <c r="E388" s="222">
        <v>2</v>
      </c>
      <c r="F388" s="223"/>
      <c r="G388" s="224"/>
      <c r="H388" s="225"/>
      <c r="I388" s="219"/>
      <c r="J388" s="226"/>
      <c r="K388" s="219"/>
      <c r="M388" s="220" t="s">
        <v>91</v>
      </c>
      <c r="O388" s="208"/>
    </row>
    <row r="389" spans="1:15" ht="22.5">
      <c r="A389" s="217"/>
      <c r="B389" s="221"/>
      <c r="C389" s="276" t="s">
        <v>92</v>
      </c>
      <c r="D389" s="277"/>
      <c r="E389" s="222">
        <v>0</v>
      </c>
      <c r="F389" s="223"/>
      <c r="G389" s="224"/>
      <c r="H389" s="225"/>
      <c r="I389" s="219"/>
      <c r="J389" s="226"/>
      <c r="K389" s="219"/>
      <c r="M389" s="220" t="s">
        <v>92</v>
      </c>
      <c r="O389" s="208"/>
    </row>
    <row r="390" spans="1:57" ht="12.75">
      <c r="A390" s="227"/>
      <c r="B390" s="228" t="s">
        <v>590</v>
      </c>
      <c r="C390" s="229" t="s">
        <v>904</v>
      </c>
      <c r="D390" s="230"/>
      <c r="E390" s="231"/>
      <c r="F390" s="232"/>
      <c r="G390" s="233">
        <f>SUM(G360:G389)</f>
        <v>0</v>
      </c>
      <c r="H390" s="234"/>
      <c r="I390" s="235">
        <f>SUM(I360:I389)</f>
        <v>0</v>
      </c>
      <c r="J390" s="234"/>
      <c r="K390" s="235">
        <f>SUM(K360:K389)</f>
        <v>0</v>
      </c>
      <c r="O390" s="208">
        <v>4</v>
      </c>
      <c r="BA390" s="236">
        <f>SUM(BA360:BA389)</f>
        <v>0</v>
      </c>
      <c r="BB390" s="236">
        <f>SUM(BB360:BB389)</f>
        <v>0</v>
      </c>
      <c r="BC390" s="236">
        <f>SUM(BC360:BC389)</f>
        <v>0</v>
      </c>
      <c r="BD390" s="236">
        <f>SUM(BD360:BD389)</f>
        <v>0</v>
      </c>
      <c r="BE390" s="236">
        <f>SUM(BE360:BE389)</f>
        <v>0</v>
      </c>
    </row>
    <row r="391" spans="1:15" ht="12.75">
      <c r="A391" s="198" t="s">
        <v>586</v>
      </c>
      <c r="B391" s="199" t="s">
        <v>911</v>
      </c>
      <c r="C391" s="200" t="s">
        <v>912</v>
      </c>
      <c r="D391" s="201"/>
      <c r="E391" s="202"/>
      <c r="F391" s="202"/>
      <c r="G391" s="203"/>
      <c r="H391" s="204"/>
      <c r="I391" s="205"/>
      <c r="J391" s="206"/>
      <c r="K391" s="207"/>
      <c r="O391" s="208">
        <v>1</v>
      </c>
    </row>
    <row r="392" spans="1:80" ht="22.5">
      <c r="A392" s="209">
        <v>97</v>
      </c>
      <c r="B392" s="210" t="s">
        <v>95</v>
      </c>
      <c r="C392" s="211" t="s">
        <v>96</v>
      </c>
      <c r="D392" s="212" t="s">
        <v>643</v>
      </c>
      <c r="E392" s="213">
        <v>60</v>
      </c>
      <c r="F392" s="213">
        <v>0</v>
      </c>
      <c r="G392" s="214">
        <f>E392*F392</f>
        <v>0</v>
      </c>
      <c r="H392" s="215">
        <v>0</v>
      </c>
      <c r="I392" s="216">
        <f>E392*H392</f>
        <v>0</v>
      </c>
      <c r="J392" s="215">
        <v>0</v>
      </c>
      <c r="K392" s="216">
        <f>E392*J392</f>
        <v>0</v>
      </c>
      <c r="O392" s="208">
        <v>2</v>
      </c>
      <c r="AA392" s="181">
        <v>1</v>
      </c>
      <c r="AB392" s="181">
        <v>7</v>
      </c>
      <c r="AC392" s="181">
        <v>7</v>
      </c>
      <c r="AZ392" s="181">
        <v>2</v>
      </c>
      <c r="BA392" s="181">
        <f>IF(AZ392=1,G392,0)</f>
        <v>0</v>
      </c>
      <c r="BB392" s="181">
        <f>IF(AZ392=2,G392,0)</f>
        <v>0</v>
      </c>
      <c r="BC392" s="181">
        <f>IF(AZ392=3,G392,0)</f>
        <v>0</v>
      </c>
      <c r="BD392" s="181">
        <f>IF(AZ392=4,G392,0)</f>
        <v>0</v>
      </c>
      <c r="BE392" s="181">
        <f>IF(AZ392=5,G392,0)</f>
        <v>0</v>
      </c>
      <c r="CA392" s="208">
        <v>1</v>
      </c>
      <c r="CB392" s="208">
        <v>7</v>
      </c>
    </row>
    <row r="393" spans="1:15" ht="12.75">
      <c r="A393" s="217"/>
      <c r="B393" s="218"/>
      <c r="C393" s="305" t="s">
        <v>97</v>
      </c>
      <c r="D393" s="306"/>
      <c r="E393" s="306"/>
      <c r="F393" s="306"/>
      <c r="G393" s="307"/>
      <c r="I393" s="219"/>
      <c r="K393" s="219"/>
      <c r="L393" s="220" t="s">
        <v>97</v>
      </c>
      <c r="O393" s="208">
        <v>3</v>
      </c>
    </row>
    <row r="394" spans="1:15" ht="12.75">
      <c r="A394" s="217"/>
      <c r="B394" s="221"/>
      <c r="C394" s="276" t="s">
        <v>98</v>
      </c>
      <c r="D394" s="277"/>
      <c r="E394" s="222">
        <v>60</v>
      </c>
      <c r="F394" s="223"/>
      <c r="G394" s="224"/>
      <c r="H394" s="225"/>
      <c r="I394" s="219"/>
      <c r="J394" s="226"/>
      <c r="K394" s="219"/>
      <c r="M394" s="220" t="s">
        <v>98</v>
      </c>
      <c r="O394" s="208"/>
    </row>
    <row r="395" spans="1:80" ht="22.5">
      <c r="A395" s="209">
        <v>98</v>
      </c>
      <c r="B395" s="210" t="s">
        <v>99</v>
      </c>
      <c r="C395" s="211" t="s">
        <v>100</v>
      </c>
      <c r="D395" s="212" t="s">
        <v>643</v>
      </c>
      <c r="E395" s="213">
        <v>80</v>
      </c>
      <c r="F395" s="213">
        <v>0</v>
      </c>
      <c r="G395" s="214">
        <f>E395*F395</f>
        <v>0</v>
      </c>
      <c r="H395" s="215">
        <v>0</v>
      </c>
      <c r="I395" s="216">
        <f>E395*H395</f>
        <v>0</v>
      </c>
      <c r="J395" s="215">
        <v>0</v>
      </c>
      <c r="K395" s="216">
        <f>E395*J395</f>
        <v>0</v>
      </c>
      <c r="O395" s="208">
        <v>2</v>
      </c>
      <c r="AA395" s="181">
        <v>1</v>
      </c>
      <c r="AB395" s="181">
        <v>7</v>
      </c>
      <c r="AC395" s="181">
        <v>7</v>
      </c>
      <c r="AZ395" s="181">
        <v>2</v>
      </c>
      <c r="BA395" s="181">
        <f>IF(AZ395=1,G395,0)</f>
        <v>0</v>
      </c>
      <c r="BB395" s="181">
        <f>IF(AZ395=2,G395,0)</f>
        <v>0</v>
      </c>
      <c r="BC395" s="181">
        <f>IF(AZ395=3,G395,0)</f>
        <v>0</v>
      </c>
      <c r="BD395" s="181">
        <f>IF(AZ395=4,G395,0)</f>
        <v>0</v>
      </c>
      <c r="BE395" s="181">
        <f>IF(AZ395=5,G395,0)</f>
        <v>0</v>
      </c>
      <c r="CA395" s="208">
        <v>1</v>
      </c>
      <c r="CB395" s="208">
        <v>7</v>
      </c>
    </row>
    <row r="396" spans="1:15" ht="12.75">
      <c r="A396" s="217"/>
      <c r="B396" s="218"/>
      <c r="C396" s="305" t="s">
        <v>97</v>
      </c>
      <c r="D396" s="306"/>
      <c r="E396" s="306"/>
      <c r="F396" s="306"/>
      <c r="G396" s="307"/>
      <c r="I396" s="219"/>
      <c r="K396" s="219"/>
      <c r="L396" s="220" t="s">
        <v>97</v>
      </c>
      <c r="O396" s="208">
        <v>3</v>
      </c>
    </row>
    <row r="397" spans="1:15" ht="12.75">
      <c r="A397" s="217"/>
      <c r="B397" s="221"/>
      <c r="C397" s="276" t="s">
        <v>101</v>
      </c>
      <c r="D397" s="277"/>
      <c r="E397" s="222">
        <v>80</v>
      </c>
      <c r="F397" s="223"/>
      <c r="G397" s="224"/>
      <c r="H397" s="225"/>
      <c r="I397" s="219"/>
      <c r="J397" s="226"/>
      <c r="K397" s="219"/>
      <c r="M397" s="220" t="s">
        <v>101</v>
      </c>
      <c r="O397" s="208"/>
    </row>
    <row r="398" spans="1:80" ht="12.75">
      <c r="A398" s="209">
        <v>99</v>
      </c>
      <c r="B398" s="210" t="s">
        <v>914</v>
      </c>
      <c r="C398" s="211" t="s">
        <v>915</v>
      </c>
      <c r="D398" s="212" t="s">
        <v>643</v>
      </c>
      <c r="E398" s="213">
        <v>954</v>
      </c>
      <c r="F398" s="213">
        <v>0</v>
      </c>
      <c r="G398" s="214">
        <f>E398*F398</f>
        <v>0</v>
      </c>
      <c r="H398" s="215">
        <v>0</v>
      </c>
      <c r="I398" s="216">
        <f>E398*H398</f>
        <v>0</v>
      </c>
      <c r="J398" s="215">
        <v>0</v>
      </c>
      <c r="K398" s="216">
        <f>E398*J398</f>
        <v>0</v>
      </c>
      <c r="O398" s="208">
        <v>2</v>
      </c>
      <c r="AA398" s="181">
        <v>1</v>
      </c>
      <c r="AB398" s="181">
        <v>7</v>
      </c>
      <c r="AC398" s="181">
        <v>7</v>
      </c>
      <c r="AZ398" s="181">
        <v>2</v>
      </c>
      <c r="BA398" s="181">
        <f>IF(AZ398=1,G398,0)</f>
        <v>0</v>
      </c>
      <c r="BB398" s="181">
        <f>IF(AZ398=2,G398,0)</f>
        <v>0</v>
      </c>
      <c r="BC398" s="181">
        <f>IF(AZ398=3,G398,0)</f>
        <v>0</v>
      </c>
      <c r="BD398" s="181">
        <f>IF(AZ398=4,G398,0)</f>
        <v>0</v>
      </c>
      <c r="BE398" s="181">
        <f>IF(AZ398=5,G398,0)</f>
        <v>0</v>
      </c>
      <c r="CA398" s="208">
        <v>1</v>
      </c>
      <c r="CB398" s="208">
        <v>7</v>
      </c>
    </row>
    <row r="399" spans="1:15" ht="33.75">
      <c r="A399" s="217"/>
      <c r="B399" s="221"/>
      <c r="C399" s="276" t="s">
        <v>102</v>
      </c>
      <c r="D399" s="277"/>
      <c r="E399" s="222">
        <v>300</v>
      </c>
      <c r="F399" s="223"/>
      <c r="G399" s="224"/>
      <c r="H399" s="225"/>
      <c r="I399" s="219"/>
      <c r="J399" s="226"/>
      <c r="K399" s="219"/>
      <c r="M399" s="220" t="s">
        <v>102</v>
      </c>
      <c r="O399" s="208"/>
    </row>
    <row r="400" spans="1:15" ht="12.75">
      <c r="A400" s="217"/>
      <c r="B400" s="221"/>
      <c r="C400" s="276" t="s">
        <v>103</v>
      </c>
      <c r="D400" s="277"/>
      <c r="E400" s="222">
        <v>242</v>
      </c>
      <c r="F400" s="223"/>
      <c r="G400" s="224"/>
      <c r="H400" s="225"/>
      <c r="I400" s="219"/>
      <c r="J400" s="226"/>
      <c r="K400" s="219"/>
      <c r="M400" s="220" t="s">
        <v>103</v>
      </c>
      <c r="O400" s="208"/>
    </row>
    <row r="401" spans="1:15" ht="12.75">
      <c r="A401" s="217"/>
      <c r="B401" s="221"/>
      <c r="C401" s="276" t="s">
        <v>104</v>
      </c>
      <c r="D401" s="277"/>
      <c r="E401" s="222">
        <v>124</v>
      </c>
      <c r="F401" s="223"/>
      <c r="G401" s="224"/>
      <c r="H401" s="225"/>
      <c r="I401" s="219"/>
      <c r="J401" s="226"/>
      <c r="K401" s="219"/>
      <c r="M401" s="220" t="s">
        <v>104</v>
      </c>
      <c r="O401" s="208"/>
    </row>
    <row r="402" spans="1:15" ht="12.75">
      <c r="A402" s="217"/>
      <c r="B402" s="221"/>
      <c r="C402" s="276" t="s">
        <v>105</v>
      </c>
      <c r="D402" s="277"/>
      <c r="E402" s="222">
        <v>212</v>
      </c>
      <c r="F402" s="223"/>
      <c r="G402" s="224"/>
      <c r="H402" s="225"/>
      <c r="I402" s="219"/>
      <c r="J402" s="226"/>
      <c r="K402" s="219"/>
      <c r="M402" s="220" t="s">
        <v>105</v>
      </c>
      <c r="O402" s="208"/>
    </row>
    <row r="403" spans="1:15" ht="12.75">
      <c r="A403" s="217"/>
      <c r="B403" s="221"/>
      <c r="C403" s="276" t="s">
        <v>106</v>
      </c>
      <c r="D403" s="277"/>
      <c r="E403" s="222">
        <v>76</v>
      </c>
      <c r="F403" s="223"/>
      <c r="G403" s="224"/>
      <c r="H403" s="225"/>
      <c r="I403" s="219"/>
      <c r="J403" s="226"/>
      <c r="K403" s="219"/>
      <c r="M403" s="220" t="s">
        <v>106</v>
      </c>
      <c r="O403" s="208"/>
    </row>
    <row r="404" spans="1:80" ht="12.75">
      <c r="A404" s="209">
        <v>100</v>
      </c>
      <c r="B404" s="210" t="s">
        <v>107</v>
      </c>
      <c r="C404" s="211" t="s">
        <v>108</v>
      </c>
      <c r="D404" s="212" t="s">
        <v>643</v>
      </c>
      <c r="E404" s="213">
        <v>58</v>
      </c>
      <c r="F404" s="213">
        <v>0</v>
      </c>
      <c r="G404" s="214">
        <f>E404*F404</f>
        <v>0</v>
      </c>
      <c r="H404" s="215">
        <v>0</v>
      </c>
      <c r="I404" s="216">
        <f>E404*H404</f>
        <v>0</v>
      </c>
      <c r="J404" s="215">
        <v>0</v>
      </c>
      <c r="K404" s="216">
        <f>E404*J404</f>
        <v>0</v>
      </c>
      <c r="O404" s="208">
        <v>2</v>
      </c>
      <c r="AA404" s="181">
        <v>1</v>
      </c>
      <c r="AB404" s="181">
        <v>7</v>
      </c>
      <c r="AC404" s="181">
        <v>7</v>
      </c>
      <c r="AZ404" s="181">
        <v>2</v>
      </c>
      <c r="BA404" s="181">
        <f>IF(AZ404=1,G404,0)</f>
        <v>0</v>
      </c>
      <c r="BB404" s="181">
        <f>IF(AZ404=2,G404,0)</f>
        <v>0</v>
      </c>
      <c r="BC404" s="181">
        <f>IF(AZ404=3,G404,0)</f>
        <v>0</v>
      </c>
      <c r="BD404" s="181">
        <f>IF(AZ404=4,G404,0)</f>
        <v>0</v>
      </c>
      <c r="BE404" s="181">
        <f>IF(AZ404=5,G404,0)</f>
        <v>0</v>
      </c>
      <c r="CA404" s="208">
        <v>1</v>
      </c>
      <c r="CB404" s="208">
        <v>7</v>
      </c>
    </row>
    <row r="405" spans="1:15" ht="12.75">
      <c r="A405" s="217"/>
      <c r="B405" s="221"/>
      <c r="C405" s="276" t="s">
        <v>109</v>
      </c>
      <c r="D405" s="277"/>
      <c r="E405" s="222">
        <v>58</v>
      </c>
      <c r="F405" s="223"/>
      <c r="G405" s="224"/>
      <c r="H405" s="225"/>
      <c r="I405" s="219"/>
      <c r="J405" s="226"/>
      <c r="K405" s="219"/>
      <c r="M405" s="220" t="s">
        <v>109</v>
      </c>
      <c r="O405" s="208"/>
    </row>
    <row r="406" spans="1:80" ht="12.75">
      <c r="A406" s="209">
        <v>101</v>
      </c>
      <c r="B406" s="210" t="s">
        <v>110</v>
      </c>
      <c r="C406" s="211" t="s">
        <v>111</v>
      </c>
      <c r="D406" s="212" t="s">
        <v>517</v>
      </c>
      <c r="E406" s="213">
        <v>7081.79</v>
      </c>
      <c r="F406" s="213">
        <v>0</v>
      </c>
      <c r="G406" s="214">
        <f>E406*F406</f>
        <v>0</v>
      </c>
      <c r="H406" s="215">
        <v>0</v>
      </c>
      <c r="I406" s="216">
        <f>E406*H406</f>
        <v>0</v>
      </c>
      <c r="J406" s="215">
        <v>0</v>
      </c>
      <c r="K406" s="216">
        <f>E406*J406</f>
        <v>0</v>
      </c>
      <c r="O406" s="208">
        <v>2</v>
      </c>
      <c r="AA406" s="181">
        <v>1</v>
      </c>
      <c r="AB406" s="181">
        <v>7</v>
      </c>
      <c r="AC406" s="181">
        <v>7</v>
      </c>
      <c r="AZ406" s="181">
        <v>2</v>
      </c>
      <c r="BA406" s="181">
        <f>IF(AZ406=1,G406,0)</f>
        <v>0</v>
      </c>
      <c r="BB406" s="181">
        <f>IF(AZ406=2,G406,0)</f>
        <v>0</v>
      </c>
      <c r="BC406" s="181">
        <f>IF(AZ406=3,G406,0)</f>
        <v>0</v>
      </c>
      <c r="BD406" s="181">
        <f>IF(AZ406=4,G406,0)</f>
        <v>0</v>
      </c>
      <c r="BE406" s="181">
        <f>IF(AZ406=5,G406,0)</f>
        <v>0</v>
      </c>
      <c r="CA406" s="208">
        <v>1</v>
      </c>
      <c r="CB406" s="208">
        <v>7</v>
      </c>
    </row>
    <row r="407" spans="1:80" ht="12.75">
      <c r="A407" s="209">
        <v>102</v>
      </c>
      <c r="B407" s="210" t="s">
        <v>112</v>
      </c>
      <c r="C407" s="211" t="s">
        <v>113</v>
      </c>
      <c r="D407" s="212" t="s">
        <v>643</v>
      </c>
      <c r="E407" s="213">
        <v>15</v>
      </c>
      <c r="F407" s="213">
        <v>0</v>
      </c>
      <c r="G407" s="214">
        <f>E407*F407</f>
        <v>0</v>
      </c>
      <c r="H407" s="215">
        <v>0</v>
      </c>
      <c r="I407" s="216">
        <f>E407*H407</f>
        <v>0</v>
      </c>
      <c r="J407" s="215"/>
      <c r="K407" s="216">
        <f>E407*J407</f>
        <v>0</v>
      </c>
      <c r="O407" s="208">
        <v>2</v>
      </c>
      <c r="AA407" s="181">
        <v>12</v>
      </c>
      <c r="AB407" s="181">
        <v>0</v>
      </c>
      <c r="AC407" s="181">
        <v>102</v>
      </c>
      <c r="AZ407" s="181">
        <v>2</v>
      </c>
      <c r="BA407" s="181">
        <f>IF(AZ407=1,G407,0)</f>
        <v>0</v>
      </c>
      <c r="BB407" s="181">
        <f>IF(AZ407=2,G407,0)</f>
        <v>0</v>
      </c>
      <c r="BC407" s="181">
        <f>IF(AZ407=3,G407,0)</f>
        <v>0</v>
      </c>
      <c r="BD407" s="181">
        <f>IF(AZ407=4,G407,0)</f>
        <v>0</v>
      </c>
      <c r="BE407" s="181">
        <f>IF(AZ407=5,G407,0)</f>
        <v>0</v>
      </c>
      <c r="CA407" s="208">
        <v>12</v>
      </c>
      <c r="CB407" s="208">
        <v>0</v>
      </c>
    </row>
    <row r="408" spans="1:15" ht="12.75">
      <c r="A408" s="217"/>
      <c r="B408" s="221"/>
      <c r="C408" s="276" t="s">
        <v>114</v>
      </c>
      <c r="D408" s="277"/>
      <c r="E408" s="222">
        <v>15</v>
      </c>
      <c r="F408" s="223"/>
      <c r="G408" s="224"/>
      <c r="H408" s="225"/>
      <c r="I408" s="219"/>
      <c r="J408" s="226"/>
      <c r="K408" s="219"/>
      <c r="M408" s="220">
        <v>15</v>
      </c>
      <c r="O408" s="208"/>
    </row>
    <row r="409" spans="1:80" ht="12.75">
      <c r="A409" s="209">
        <v>103</v>
      </c>
      <c r="B409" s="210" t="s">
        <v>115</v>
      </c>
      <c r="C409" s="211" t="s">
        <v>116</v>
      </c>
      <c r="D409" s="212" t="s">
        <v>643</v>
      </c>
      <c r="E409" s="213">
        <v>10</v>
      </c>
      <c r="F409" s="213">
        <v>0</v>
      </c>
      <c r="G409" s="214">
        <f>E409*F409</f>
        <v>0</v>
      </c>
      <c r="H409" s="215">
        <v>0</v>
      </c>
      <c r="I409" s="216">
        <f>E409*H409</f>
        <v>0</v>
      </c>
      <c r="J409" s="215"/>
      <c r="K409" s="216">
        <f>E409*J409</f>
        <v>0</v>
      </c>
      <c r="O409" s="208">
        <v>2</v>
      </c>
      <c r="AA409" s="181">
        <v>12</v>
      </c>
      <c r="AB409" s="181">
        <v>0</v>
      </c>
      <c r="AC409" s="181">
        <v>103</v>
      </c>
      <c r="AZ409" s="181">
        <v>2</v>
      </c>
      <c r="BA409" s="181">
        <f>IF(AZ409=1,G409,0)</f>
        <v>0</v>
      </c>
      <c r="BB409" s="181">
        <f>IF(AZ409=2,G409,0)</f>
        <v>0</v>
      </c>
      <c r="BC409" s="181">
        <f>IF(AZ409=3,G409,0)</f>
        <v>0</v>
      </c>
      <c r="BD409" s="181">
        <f>IF(AZ409=4,G409,0)</f>
        <v>0</v>
      </c>
      <c r="BE409" s="181">
        <f>IF(AZ409=5,G409,0)</f>
        <v>0</v>
      </c>
      <c r="CA409" s="208">
        <v>12</v>
      </c>
      <c r="CB409" s="208">
        <v>0</v>
      </c>
    </row>
    <row r="410" spans="1:15" ht="12.75">
      <c r="A410" s="217"/>
      <c r="B410" s="221"/>
      <c r="C410" s="276" t="s">
        <v>1244</v>
      </c>
      <c r="D410" s="277"/>
      <c r="E410" s="222">
        <v>10</v>
      </c>
      <c r="F410" s="223"/>
      <c r="G410" s="224"/>
      <c r="H410" s="225"/>
      <c r="I410" s="219"/>
      <c r="J410" s="226"/>
      <c r="K410" s="219"/>
      <c r="M410" s="220">
        <v>10</v>
      </c>
      <c r="O410" s="208"/>
    </row>
    <row r="411" spans="1:80" ht="12.75">
      <c r="A411" s="209">
        <v>104</v>
      </c>
      <c r="B411" s="210" t="s">
        <v>117</v>
      </c>
      <c r="C411" s="211" t="s">
        <v>118</v>
      </c>
      <c r="D411" s="212" t="s">
        <v>643</v>
      </c>
      <c r="E411" s="213">
        <v>59</v>
      </c>
      <c r="F411" s="213">
        <v>0</v>
      </c>
      <c r="G411" s="214">
        <f>E411*F411</f>
        <v>0</v>
      </c>
      <c r="H411" s="215">
        <v>0</v>
      </c>
      <c r="I411" s="216">
        <f>E411*H411</f>
        <v>0</v>
      </c>
      <c r="J411" s="215">
        <v>0</v>
      </c>
      <c r="K411" s="216">
        <f>E411*J411</f>
        <v>0</v>
      </c>
      <c r="O411" s="208">
        <v>2</v>
      </c>
      <c r="AA411" s="181">
        <v>1</v>
      </c>
      <c r="AB411" s="181">
        <v>7</v>
      </c>
      <c r="AC411" s="181">
        <v>7</v>
      </c>
      <c r="AZ411" s="181">
        <v>2</v>
      </c>
      <c r="BA411" s="181">
        <f>IF(AZ411=1,G411,0)</f>
        <v>0</v>
      </c>
      <c r="BB411" s="181">
        <f>IF(AZ411=2,G411,0)</f>
        <v>0</v>
      </c>
      <c r="BC411" s="181">
        <f>IF(AZ411=3,G411,0)</f>
        <v>0</v>
      </c>
      <c r="BD411" s="181">
        <f>IF(AZ411=4,G411,0)</f>
        <v>0</v>
      </c>
      <c r="BE411" s="181">
        <f>IF(AZ411=5,G411,0)</f>
        <v>0</v>
      </c>
      <c r="CA411" s="208">
        <v>1</v>
      </c>
      <c r="CB411" s="208">
        <v>7</v>
      </c>
    </row>
    <row r="412" spans="1:15" ht="12.75">
      <c r="A412" s="217"/>
      <c r="B412" s="221"/>
      <c r="C412" s="276" t="s">
        <v>119</v>
      </c>
      <c r="D412" s="277"/>
      <c r="E412" s="222">
        <v>59</v>
      </c>
      <c r="F412" s="223"/>
      <c r="G412" s="224"/>
      <c r="H412" s="225"/>
      <c r="I412" s="219"/>
      <c r="J412" s="226"/>
      <c r="K412" s="219"/>
      <c r="M412" s="220">
        <v>59</v>
      </c>
      <c r="O412" s="208"/>
    </row>
    <row r="413" spans="1:80" ht="12.75">
      <c r="A413" s="209">
        <v>105</v>
      </c>
      <c r="B413" s="210" t="s">
        <v>120</v>
      </c>
      <c r="C413" s="211" t="s">
        <v>121</v>
      </c>
      <c r="D413" s="212" t="s">
        <v>643</v>
      </c>
      <c r="E413" s="213">
        <v>45</v>
      </c>
      <c r="F413" s="213">
        <v>0</v>
      </c>
      <c r="G413" s="214">
        <f>E413*F413</f>
        <v>0</v>
      </c>
      <c r="H413" s="215">
        <v>0</v>
      </c>
      <c r="I413" s="216">
        <f>E413*H413</f>
        <v>0</v>
      </c>
      <c r="J413" s="215">
        <v>0</v>
      </c>
      <c r="K413" s="216">
        <f>E413*J413</f>
        <v>0</v>
      </c>
      <c r="O413" s="208">
        <v>2</v>
      </c>
      <c r="AA413" s="181">
        <v>1</v>
      </c>
      <c r="AB413" s="181">
        <v>7</v>
      </c>
      <c r="AC413" s="181">
        <v>7</v>
      </c>
      <c r="AZ413" s="181">
        <v>2</v>
      </c>
      <c r="BA413" s="181">
        <f>IF(AZ413=1,G413,0)</f>
        <v>0</v>
      </c>
      <c r="BB413" s="181">
        <f>IF(AZ413=2,G413,0)</f>
        <v>0</v>
      </c>
      <c r="BC413" s="181">
        <f>IF(AZ413=3,G413,0)</f>
        <v>0</v>
      </c>
      <c r="BD413" s="181">
        <f>IF(AZ413=4,G413,0)</f>
        <v>0</v>
      </c>
      <c r="BE413" s="181">
        <f>IF(AZ413=5,G413,0)</f>
        <v>0</v>
      </c>
      <c r="CA413" s="208">
        <v>1</v>
      </c>
      <c r="CB413" s="208">
        <v>7</v>
      </c>
    </row>
    <row r="414" spans="1:15" ht="12.75">
      <c r="A414" s="217"/>
      <c r="B414" s="221"/>
      <c r="C414" s="276" t="s">
        <v>122</v>
      </c>
      <c r="D414" s="277"/>
      <c r="E414" s="222">
        <v>45</v>
      </c>
      <c r="F414" s="223"/>
      <c r="G414" s="224"/>
      <c r="H414" s="225"/>
      <c r="I414" s="219"/>
      <c r="J414" s="226"/>
      <c r="K414" s="219"/>
      <c r="M414" s="220">
        <v>45</v>
      </c>
      <c r="O414" s="208"/>
    </row>
    <row r="415" spans="1:80" ht="12.75">
      <c r="A415" s="209">
        <v>106</v>
      </c>
      <c r="B415" s="210" t="s">
        <v>123</v>
      </c>
      <c r="C415" s="211" t="s">
        <v>124</v>
      </c>
      <c r="D415" s="212" t="s">
        <v>643</v>
      </c>
      <c r="E415" s="213">
        <v>19</v>
      </c>
      <c r="F415" s="213">
        <v>0</v>
      </c>
      <c r="G415" s="214">
        <f>E415*F415</f>
        <v>0</v>
      </c>
      <c r="H415" s="215">
        <v>0</v>
      </c>
      <c r="I415" s="216">
        <f>E415*H415</f>
        <v>0</v>
      </c>
      <c r="J415" s="215">
        <v>0</v>
      </c>
      <c r="K415" s="216">
        <f>E415*J415</f>
        <v>0</v>
      </c>
      <c r="O415" s="208">
        <v>2</v>
      </c>
      <c r="AA415" s="181">
        <v>1</v>
      </c>
      <c r="AB415" s="181">
        <v>7</v>
      </c>
      <c r="AC415" s="181">
        <v>7</v>
      </c>
      <c r="AZ415" s="181">
        <v>2</v>
      </c>
      <c r="BA415" s="181">
        <f>IF(AZ415=1,G415,0)</f>
        <v>0</v>
      </c>
      <c r="BB415" s="181">
        <f>IF(AZ415=2,G415,0)</f>
        <v>0</v>
      </c>
      <c r="BC415" s="181">
        <f>IF(AZ415=3,G415,0)</f>
        <v>0</v>
      </c>
      <c r="BD415" s="181">
        <f>IF(AZ415=4,G415,0)</f>
        <v>0</v>
      </c>
      <c r="BE415" s="181">
        <f>IF(AZ415=5,G415,0)</f>
        <v>0</v>
      </c>
      <c r="CA415" s="208">
        <v>1</v>
      </c>
      <c r="CB415" s="208">
        <v>7</v>
      </c>
    </row>
    <row r="416" spans="1:15" ht="12.75">
      <c r="A416" s="217"/>
      <c r="B416" s="221"/>
      <c r="C416" s="276" t="s">
        <v>125</v>
      </c>
      <c r="D416" s="277"/>
      <c r="E416" s="222">
        <v>19</v>
      </c>
      <c r="F416" s="223"/>
      <c r="G416" s="224"/>
      <c r="H416" s="225"/>
      <c r="I416" s="219"/>
      <c r="J416" s="226"/>
      <c r="K416" s="219"/>
      <c r="M416" s="220">
        <v>19</v>
      </c>
      <c r="O416" s="208"/>
    </row>
    <row r="417" spans="1:80" ht="12.75">
      <c r="A417" s="209">
        <v>107</v>
      </c>
      <c r="B417" s="210" t="s">
        <v>126</v>
      </c>
      <c r="C417" s="211" t="s">
        <v>127</v>
      </c>
      <c r="D417" s="212" t="s">
        <v>643</v>
      </c>
      <c r="E417" s="213">
        <v>198</v>
      </c>
      <c r="F417" s="213">
        <v>0</v>
      </c>
      <c r="G417" s="214">
        <f>E417*F417</f>
        <v>0</v>
      </c>
      <c r="H417" s="215">
        <v>0</v>
      </c>
      <c r="I417" s="216">
        <f>E417*H417</f>
        <v>0</v>
      </c>
      <c r="J417" s="215">
        <v>0</v>
      </c>
      <c r="K417" s="216">
        <f>E417*J417</f>
        <v>0</v>
      </c>
      <c r="O417" s="208">
        <v>2</v>
      </c>
      <c r="AA417" s="181">
        <v>1</v>
      </c>
      <c r="AB417" s="181">
        <v>7</v>
      </c>
      <c r="AC417" s="181">
        <v>7</v>
      </c>
      <c r="AZ417" s="181">
        <v>2</v>
      </c>
      <c r="BA417" s="181">
        <f>IF(AZ417=1,G417,0)</f>
        <v>0</v>
      </c>
      <c r="BB417" s="181">
        <f>IF(AZ417=2,G417,0)</f>
        <v>0</v>
      </c>
      <c r="BC417" s="181">
        <f>IF(AZ417=3,G417,0)</f>
        <v>0</v>
      </c>
      <c r="BD417" s="181">
        <f>IF(AZ417=4,G417,0)</f>
        <v>0</v>
      </c>
      <c r="BE417" s="181">
        <f>IF(AZ417=5,G417,0)</f>
        <v>0</v>
      </c>
      <c r="CA417" s="208">
        <v>1</v>
      </c>
      <c r="CB417" s="208">
        <v>7</v>
      </c>
    </row>
    <row r="418" spans="1:15" ht="12.75">
      <c r="A418" s="217"/>
      <c r="B418" s="221"/>
      <c r="C418" s="276" t="s">
        <v>128</v>
      </c>
      <c r="D418" s="277"/>
      <c r="E418" s="222">
        <v>198</v>
      </c>
      <c r="F418" s="223"/>
      <c r="G418" s="224"/>
      <c r="H418" s="225"/>
      <c r="I418" s="219"/>
      <c r="J418" s="226"/>
      <c r="K418" s="219"/>
      <c r="M418" s="220">
        <v>198</v>
      </c>
      <c r="O418" s="208"/>
    </row>
    <row r="419" spans="1:80" ht="12.75">
      <c r="A419" s="209">
        <v>108</v>
      </c>
      <c r="B419" s="210" t="s">
        <v>129</v>
      </c>
      <c r="C419" s="211" t="s">
        <v>130</v>
      </c>
      <c r="D419" s="212" t="s">
        <v>643</v>
      </c>
      <c r="E419" s="213">
        <v>15</v>
      </c>
      <c r="F419" s="213">
        <v>0</v>
      </c>
      <c r="G419" s="214">
        <f>E419*F419</f>
        <v>0</v>
      </c>
      <c r="H419" s="215">
        <v>0</v>
      </c>
      <c r="I419" s="216">
        <f>E419*H419</f>
        <v>0</v>
      </c>
      <c r="J419" s="215">
        <v>0</v>
      </c>
      <c r="K419" s="216">
        <f>E419*J419</f>
        <v>0</v>
      </c>
      <c r="O419" s="208">
        <v>2</v>
      </c>
      <c r="AA419" s="181">
        <v>1</v>
      </c>
      <c r="AB419" s="181">
        <v>7</v>
      </c>
      <c r="AC419" s="181">
        <v>7</v>
      </c>
      <c r="AZ419" s="181">
        <v>2</v>
      </c>
      <c r="BA419" s="181">
        <f>IF(AZ419=1,G419,0)</f>
        <v>0</v>
      </c>
      <c r="BB419" s="181">
        <f>IF(AZ419=2,G419,0)</f>
        <v>0</v>
      </c>
      <c r="BC419" s="181">
        <f>IF(AZ419=3,G419,0)</f>
        <v>0</v>
      </c>
      <c r="BD419" s="181">
        <f>IF(AZ419=4,G419,0)</f>
        <v>0</v>
      </c>
      <c r="BE419" s="181">
        <f>IF(AZ419=5,G419,0)</f>
        <v>0</v>
      </c>
      <c r="CA419" s="208">
        <v>1</v>
      </c>
      <c r="CB419" s="208">
        <v>7</v>
      </c>
    </row>
    <row r="420" spans="1:15" ht="12.75">
      <c r="A420" s="217"/>
      <c r="B420" s="221"/>
      <c r="C420" s="276" t="s">
        <v>114</v>
      </c>
      <c r="D420" s="277"/>
      <c r="E420" s="222">
        <v>15</v>
      </c>
      <c r="F420" s="223"/>
      <c r="G420" s="224"/>
      <c r="H420" s="225"/>
      <c r="I420" s="219"/>
      <c r="J420" s="226"/>
      <c r="K420" s="219"/>
      <c r="M420" s="220">
        <v>15</v>
      </c>
      <c r="O420" s="208"/>
    </row>
    <row r="421" spans="1:80" ht="12.75">
      <c r="A421" s="209">
        <v>109</v>
      </c>
      <c r="B421" s="210" t="s">
        <v>131</v>
      </c>
      <c r="C421" s="211" t="s">
        <v>132</v>
      </c>
      <c r="D421" s="212" t="s">
        <v>643</v>
      </c>
      <c r="E421" s="213">
        <v>15</v>
      </c>
      <c r="F421" s="213">
        <v>0</v>
      </c>
      <c r="G421" s="214">
        <f>E421*F421</f>
        <v>0</v>
      </c>
      <c r="H421" s="215">
        <v>0</v>
      </c>
      <c r="I421" s="216">
        <f>E421*H421</f>
        <v>0</v>
      </c>
      <c r="J421" s="215">
        <v>0</v>
      </c>
      <c r="K421" s="216">
        <f>E421*J421</f>
        <v>0</v>
      </c>
      <c r="O421" s="208">
        <v>2</v>
      </c>
      <c r="AA421" s="181">
        <v>1</v>
      </c>
      <c r="AB421" s="181">
        <v>7</v>
      </c>
      <c r="AC421" s="181">
        <v>7</v>
      </c>
      <c r="AZ421" s="181">
        <v>2</v>
      </c>
      <c r="BA421" s="181">
        <f>IF(AZ421=1,G421,0)</f>
        <v>0</v>
      </c>
      <c r="BB421" s="181">
        <f>IF(AZ421=2,G421,0)</f>
        <v>0</v>
      </c>
      <c r="BC421" s="181">
        <f>IF(AZ421=3,G421,0)</f>
        <v>0</v>
      </c>
      <c r="BD421" s="181">
        <f>IF(AZ421=4,G421,0)</f>
        <v>0</v>
      </c>
      <c r="BE421" s="181">
        <f>IF(AZ421=5,G421,0)</f>
        <v>0</v>
      </c>
      <c r="CA421" s="208">
        <v>1</v>
      </c>
      <c r="CB421" s="208">
        <v>7</v>
      </c>
    </row>
    <row r="422" spans="1:15" ht="12.75">
      <c r="A422" s="217"/>
      <c r="B422" s="221"/>
      <c r="C422" s="276" t="s">
        <v>114</v>
      </c>
      <c r="D422" s="277"/>
      <c r="E422" s="222">
        <v>15</v>
      </c>
      <c r="F422" s="223"/>
      <c r="G422" s="224"/>
      <c r="H422" s="225"/>
      <c r="I422" s="219"/>
      <c r="J422" s="226"/>
      <c r="K422" s="219"/>
      <c r="M422" s="220">
        <v>15</v>
      </c>
      <c r="O422" s="208"/>
    </row>
    <row r="423" spans="1:80" ht="12.75">
      <c r="A423" s="209">
        <v>110</v>
      </c>
      <c r="B423" s="210" t="s">
        <v>133</v>
      </c>
      <c r="C423" s="211" t="s">
        <v>134</v>
      </c>
      <c r="D423" s="212" t="s">
        <v>643</v>
      </c>
      <c r="E423" s="213">
        <v>13</v>
      </c>
      <c r="F423" s="213">
        <v>0</v>
      </c>
      <c r="G423" s="214">
        <f>E423*F423</f>
        <v>0</v>
      </c>
      <c r="H423" s="215">
        <v>0</v>
      </c>
      <c r="I423" s="216">
        <f>E423*H423</f>
        <v>0</v>
      </c>
      <c r="J423" s="215">
        <v>0</v>
      </c>
      <c r="K423" s="216">
        <f>E423*J423</f>
        <v>0</v>
      </c>
      <c r="O423" s="208">
        <v>2</v>
      </c>
      <c r="AA423" s="181">
        <v>1</v>
      </c>
      <c r="AB423" s="181">
        <v>7</v>
      </c>
      <c r="AC423" s="181">
        <v>7</v>
      </c>
      <c r="AZ423" s="181">
        <v>2</v>
      </c>
      <c r="BA423" s="181">
        <f>IF(AZ423=1,G423,0)</f>
        <v>0</v>
      </c>
      <c r="BB423" s="181">
        <f>IF(AZ423=2,G423,0)</f>
        <v>0</v>
      </c>
      <c r="BC423" s="181">
        <f>IF(AZ423=3,G423,0)</f>
        <v>0</v>
      </c>
      <c r="BD423" s="181">
        <f>IF(AZ423=4,G423,0)</f>
        <v>0</v>
      </c>
      <c r="BE423" s="181">
        <f>IF(AZ423=5,G423,0)</f>
        <v>0</v>
      </c>
      <c r="CA423" s="208">
        <v>1</v>
      </c>
      <c r="CB423" s="208">
        <v>7</v>
      </c>
    </row>
    <row r="424" spans="1:15" ht="12.75">
      <c r="A424" s="217"/>
      <c r="B424" s="221"/>
      <c r="C424" s="276" t="s">
        <v>135</v>
      </c>
      <c r="D424" s="277"/>
      <c r="E424" s="222">
        <v>13</v>
      </c>
      <c r="F424" s="223"/>
      <c r="G424" s="224"/>
      <c r="H424" s="225"/>
      <c r="I424" s="219"/>
      <c r="J424" s="226"/>
      <c r="K424" s="219"/>
      <c r="M424" s="220">
        <v>13</v>
      </c>
      <c r="O424" s="208"/>
    </row>
    <row r="425" spans="1:80" ht="12.75">
      <c r="A425" s="209">
        <v>111</v>
      </c>
      <c r="B425" s="210" t="s">
        <v>136</v>
      </c>
      <c r="C425" s="211" t="s">
        <v>137</v>
      </c>
      <c r="D425" s="212" t="s">
        <v>643</v>
      </c>
      <c r="E425" s="213">
        <v>10</v>
      </c>
      <c r="F425" s="213">
        <v>0</v>
      </c>
      <c r="G425" s="214">
        <f>E425*F425</f>
        <v>0</v>
      </c>
      <c r="H425" s="215">
        <v>0</v>
      </c>
      <c r="I425" s="216">
        <f>E425*H425</f>
        <v>0</v>
      </c>
      <c r="J425" s="215">
        <v>0</v>
      </c>
      <c r="K425" s="216">
        <f>E425*J425</f>
        <v>0</v>
      </c>
      <c r="O425" s="208">
        <v>2</v>
      </c>
      <c r="AA425" s="181">
        <v>1</v>
      </c>
      <c r="AB425" s="181">
        <v>7</v>
      </c>
      <c r="AC425" s="181">
        <v>7</v>
      </c>
      <c r="AZ425" s="181">
        <v>2</v>
      </c>
      <c r="BA425" s="181">
        <f>IF(AZ425=1,G425,0)</f>
        <v>0</v>
      </c>
      <c r="BB425" s="181">
        <f>IF(AZ425=2,G425,0)</f>
        <v>0</v>
      </c>
      <c r="BC425" s="181">
        <f>IF(AZ425=3,G425,0)</f>
        <v>0</v>
      </c>
      <c r="BD425" s="181">
        <f>IF(AZ425=4,G425,0)</f>
        <v>0</v>
      </c>
      <c r="BE425" s="181">
        <f>IF(AZ425=5,G425,0)</f>
        <v>0</v>
      </c>
      <c r="CA425" s="208">
        <v>1</v>
      </c>
      <c r="CB425" s="208">
        <v>7</v>
      </c>
    </row>
    <row r="426" spans="1:15" ht="12.75">
      <c r="A426" s="217"/>
      <c r="B426" s="221"/>
      <c r="C426" s="276" t="s">
        <v>1244</v>
      </c>
      <c r="D426" s="277"/>
      <c r="E426" s="222">
        <v>10</v>
      </c>
      <c r="F426" s="223"/>
      <c r="G426" s="224"/>
      <c r="H426" s="225"/>
      <c r="I426" s="219"/>
      <c r="J426" s="226"/>
      <c r="K426" s="219"/>
      <c r="M426" s="220">
        <v>10</v>
      </c>
      <c r="O426" s="208"/>
    </row>
    <row r="427" spans="1:80" ht="12.75">
      <c r="A427" s="209">
        <v>112</v>
      </c>
      <c r="B427" s="210" t="s">
        <v>138</v>
      </c>
      <c r="C427" s="211" t="s">
        <v>139</v>
      </c>
      <c r="D427" s="212" t="s">
        <v>643</v>
      </c>
      <c r="E427" s="213">
        <v>15</v>
      </c>
      <c r="F427" s="213">
        <v>0</v>
      </c>
      <c r="G427" s="214">
        <f>E427*F427</f>
        <v>0</v>
      </c>
      <c r="H427" s="215">
        <v>0</v>
      </c>
      <c r="I427" s="216">
        <f>E427*H427</f>
        <v>0</v>
      </c>
      <c r="J427" s="215"/>
      <c r="K427" s="216">
        <f>E427*J427</f>
        <v>0</v>
      </c>
      <c r="O427" s="208">
        <v>2</v>
      </c>
      <c r="AA427" s="181">
        <v>12</v>
      </c>
      <c r="AB427" s="181">
        <v>0</v>
      </c>
      <c r="AC427" s="181">
        <v>112</v>
      </c>
      <c r="AZ427" s="181">
        <v>2</v>
      </c>
      <c r="BA427" s="181">
        <f>IF(AZ427=1,G427,0)</f>
        <v>0</v>
      </c>
      <c r="BB427" s="181">
        <f>IF(AZ427=2,G427,0)</f>
        <v>0</v>
      </c>
      <c r="BC427" s="181">
        <f>IF(AZ427=3,G427,0)</f>
        <v>0</v>
      </c>
      <c r="BD427" s="181">
        <f>IF(AZ427=4,G427,0)</f>
        <v>0</v>
      </c>
      <c r="BE427" s="181">
        <f>IF(AZ427=5,G427,0)</f>
        <v>0</v>
      </c>
      <c r="CA427" s="208">
        <v>12</v>
      </c>
      <c r="CB427" s="208">
        <v>0</v>
      </c>
    </row>
    <row r="428" spans="1:15" ht="12.75">
      <c r="A428" s="217"/>
      <c r="B428" s="221"/>
      <c r="C428" s="276" t="s">
        <v>114</v>
      </c>
      <c r="D428" s="277"/>
      <c r="E428" s="222">
        <v>15</v>
      </c>
      <c r="F428" s="223"/>
      <c r="G428" s="224"/>
      <c r="H428" s="225"/>
      <c r="I428" s="219"/>
      <c r="J428" s="226"/>
      <c r="K428" s="219"/>
      <c r="M428" s="220">
        <v>15</v>
      </c>
      <c r="O428" s="208"/>
    </row>
    <row r="429" spans="1:80" ht="12.75">
      <c r="A429" s="209">
        <v>113</v>
      </c>
      <c r="B429" s="210" t="s">
        <v>140</v>
      </c>
      <c r="C429" s="211" t="s">
        <v>141</v>
      </c>
      <c r="D429" s="212" t="s">
        <v>643</v>
      </c>
      <c r="E429" s="213">
        <v>67</v>
      </c>
      <c r="F429" s="213">
        <v>0</v>
      </c>
      <c r="G429" s="214">
        <f>E429*F429</f>
        <v>0</v>
      </c>
      <c r="H429" s="215">
        <v>0</v>
      </c>
      <c r="I429" s="216">
        <f>E429*H429</f>
        <v>0</v>
      </c>
      <c r="J429" s="215"/>
      <c r="K429" s="216">
        <f>E429*J429</f>
        <v>0</v>
      </c>
      <c r="O429" s="208">
        <v>2</v>
      </c>
      <c r="AA429" s="181">
        <v>12</v>
      </c>
      <c r="AB429" s="181">
        <v>0</v>
      </c>
      <c r="AC429" s="181">
        <v>113</v>
      </c>
      <c r="AZ429" s="181">
        <v>2</v>
      </c>
      <c r="BA429" s="181">
        <f>IF(AZ429=1,G429,0)</f>
        <v>0</v>
      </c>
      <c r="BB429" s="181">
        <f>IF(AZ429=2,G429,0)</f>
        <v>0</v>
      </c>
      <c r="BC429" s="181">
        <f>IF(AZ429=3,G429,0)</f>
        <v>0</v>
      </c>
      <c r="BD429" s="181">
        <f>IF(AZ429=4,G429,0)</f>
        <v>0</v>
      </c>
      <c r="BE429" s="181">
        <f>IF(AZ429=5,G429,0)</f>
        <v>0</v>
      </c>
      <c r="CA429" s="208">
        <v>12</v>
      </c>
      <c r="CB429" s="208">
        <v>0</v>
      </c>
    </row>
    <row r="430" spans="1:15" ht="12.75">
      <c r="A430" s="217"/>
      <c r="B430" s="221"/>
      <c r="C430" s="276" t="s">
        <v>142</v>
      </c>
      <c r="D430" s="277"/>
      <c r="E430" s="222">
        <v>67</v>
      </c>
      <c r="F430" s="223"/>
      <c r="G430" s="224"/>
      <c r="H430" s="225"/>
      <c r="I430" s="219"/>
      <c r="J430" s="226"/>
      <c r="K430" s="219"/>
      <c r="M430" s="220">
        <v>67</v>
      </c>
      <c r="O430" s="208"/>
    </row>
    <row r="431" spans="1:80" ht="22.5">
      <c r="A431" s="209">
        <v>114</v>
      </c>
      <c r="B431" s="210" t="s">
        <v>1102</v>
      </c>
      <c r="C431" s="211" t="s">
        <v>143</v>
      </c>
      <c r="D431" s="212" t="s">
        <v>643</v>
      </c>
      <c r="E431" s="213">
        <v>640</v>
      </c>
      <c r="F431" s="213">
        <v>0</v>
      </c>
      <c r="G431" s="214">
        <f>E431*F431</f>
        <v>0</v>
      </c>
      <c r="H431" s="215">
        <v>0</v>
      </c>
      <c r="I431" s="216">
        <f>E431*H431</f>
        <v>0</v>
      </c>
      <c r="J431" s="215"/>
      <c r="K431" s="216">
        <f>E431*J431</f>
        <v>0</v>
      </c>
      <c r="O431" s="208">
        <v>2</v>
      </c>
      <c r="AA431" s="181">
        <v>12</v>
      </c>
      <c r="AB431" s="181">
        <v>0</v>
      </c>
      <c r="AC431" s="181">
        <v>114</v>
      </c>
      <c r="AZ431" s="181">
        <v>2</v>
      </c>
      <c r="BA431" s="181">
        <f>IF(AZ431=1,G431,0)</f>
        <v>0</v>
      </c>
      <c r="BB431" s="181">
        <f>IF(AZ431=2,G431,0)</f>
        <v>0</v>
      </c>
      <c r="BC431" s="181">
        <f>IF(AZ431=3,G431,0)</f>
        <v>0</v>
      </c>
      <c r="BD431" s="181">
        <f>IF(AZ431=4,G431,0)</f>
        <v>0</v>
      </c>
      <c r="BE431" s="181">
        <f>IF(AZ431=5,G431,0)</f>
        <v>0</v>
      </c>
      <c r="CA431" s="208">
        <v>12</v>
      </c>
      <c r="CB431" s="208">
        <v>0</v>
      </c>
    </row>
    <row r="432" spans="1:15" ht="22.5">
      <c r="A432" s="217"/>
      <c r="B432" s="221"/>
      <c r="C432" s="276" t="s">
        <v>144</v>
      </c>
      <c r="D432" s="277"/>
      <c r="E432" s="222">
        <v>640</v>
      </c>
      <c r="F432" s="223"/>
      <c r="G432" s="224"/>
      <c r="H432" s="225"/>
      <c r="I432" s="219"/>
      <c r="J432" s="226"/>
      <c r="K432" s="219"/>
      <c r="M432" s="220" t="s">
        <v>144</v>
      </c>
      <c r="O432" s="208"/>
    </row>
    <row r="433" spans="1:80" ht="22.5">
      <c r="A433" s="209">
        <v>115</v>
      </c>
      <c r="B433" s="210" t="s">
        <v>1104</v>
      </c>
      <c r="C433" s="211" t="s">
        <v>145</v>
      </c>
      <c r="D433" s="212" t="s">
        <v>643</v>
      </c>
      <c r="E433" s="213">
        <v>190</v>
      </c>
      <c r="F433" s="213">
        <v>0</v>
      </c>
      <c r="G433" s="214">
        <f>E433*F433</f>
        <v>0</v>
      </c>
      <c r="H433" s="215">
        <v>0</v>
      </c>
      <c r="I433" s="216">
        <f>E433*H433</f>
        <v>0</v>
      </c>
      <c r="J433" s="215"/>
      <c r="K433" s="216">
        <f>E433*J433</f>
        <v>0</v>
      </c>
      <c r="O433" s="208">
        <v>2</v>
      </c>
      <c r="AA433" s="181">
        <v>12</v>
      </c>
      <c r="AB433" s="181">
        <v>0</v>
      </c>
      <c r="AC433" s="181">
        <v>115</v>
      </c>
      <c r="AZ433" s="181">
        <v>2</v>
      </c>
      <c r="BA433" s="181">
        <f>IF(AZ433=1,G433,0)</f>
        <v>0</v>
      </c>
      <c r="BB433" s="181">
        <f>IF(AZ433=2,G433,0)</f>
        <v>0</v>
      </c>
      <c r="BC433" s="181">
        <f>IF(AZ433=3,G433,0)</f>
        <v>0</v>
      </c>
      <c r="BD433" s="181">
        <f>IF(AZ433=4,G433,0)</f>
        <v>0</v>
      </c>
      <c r="BE433" s="181">
        <f>IF(AZ433=5,G433,0)</f>
        <v>0</v>
      </c>
      <c r="CA433" s="208">
        <v>12</v>
      </c>
      <c r="CB433" s="208">
        <v>0</v>
      </c>
    </row>
    <row r="434" spans="1:15" ht="12.75">
      <c r="A434" s="217"/>
      <c r="B434" s="221"/>
      <c r="C434" s="276" t="s">
        <v>146</v>
      </c>
      <c r="D434" s="277"/>
      <c r="E434" s="222">
        <v>190</v>
      </c>
      <c r="F434" s="223"/>
      <c r="G434" s="224"/>
      <c r="H434" s="225"/>
      <c r="I434" s="219"/>
      <c r="J434" s="226"/>
      <c r="K434" s="219"/>
      <c r="M434" s="220" t="s">
        <v>146</v>
      </c>
      <c r="O434" s="208"/>
    </row>
    <row r="435" spans="1:80" ht="22.5">
      <c r="A435" s="209">
        <v>116</v>
      </c>
      <c r="B435" s="210" t="s">
        <v>1106</v>
      </c>
      <c r="C435" s="211" t="s">
        <v>147</v>
      </c>
      <c r="D435" s="212" t="s">
        <v>643</v>
      </c>
      <c r="E435" s="213">
        <v>124</v>
      </c>
      <c r="F435" s="213">
        <v>0</v>
      </c>
      <c r="G435" s="214">
        <f>E435*F435</f>
        <v>0</v>
      </c>
      <c r="H435" s="215">
        <v>0</v>
      </c>
      <c r="I435" s="216">
        <f>E435*H435</f>
        <v>0</v>
      </c>
      <c r="J435" s="215"/>
      <c r="K435" s="216">
        <f>E435*J435</f>
        <v>0</v>
      </c>
      <c r="O435" s="208">
        <v>2</v>
      </c>
      <c r="AA435" s="181">
        <v>12</v>
      </c>
      <c r="AB435" s="181">
        <v>0</v>
      </c>
      <c r="AC435" s="181">
        <v>116</v>
      </c>
      <c r="AZ435" s="181">
        <v>2</v>
      </c>
      <c r="BA435" s="181">
        <f>IF(AZ435=1,G435,0)</f>
        <v>0</v>
      </c>
      <c r="BB435" s="181">
        <f>IF(AZ435=2,G435,0)</f>
        <v>0</v>
      </c>
      <c r="BC435" s="181">
        <f>IF(AZ435=3,G435,0)</f>
        <v>0</v>
      </c>
      <c r="BD435" s="181">
        <f>IF(AZ435=4,G435,0)</f>
        <v>0</v>
      </c>
      <c r="BE435" s="181">
        <f>IF(AZ435=5,G435,0)</f>
        <v>0</v>
      </c>
      <c r="CA435" s="208">
        <v>12</v>
      </c>
      <c r="CB435" s="208">
        <v>0</v>
      </c>
    </row>
    <row r="436" spans="1:15" ht="12.75">
      <c r="A436" s="217"/>
      <c r="B436" s="221"/>
      <c r="C436" s="276" t="s">
        <v>148</v>
      </c>
      <c r="D436" s="277"/>
      <c r="E436" s="222">
        <v>124</v>
      </c>
      <c r="F436" s="223"/>
      <c r="G436" s="224"/>
      <c r="H436" s="225"/>
      <c r="I436" s="219"/>
      <c r="J436" s="226"/>
      <c r="K436" s="219"/>
      <c r="M436" s="220" t="s">
        <v>148</v>
      </c>
      <c r="O436" s="208"/>
    </row>
    <row r="437" spans="1:80" ht="22.5">
      <c r="A437" s="209">
        <v>117</v>
      </c>
      <c r="B437" s="210" t="s">
        <v>1108</v>
      </c>
      <c r="C437" s="211" t="s">
        <v>149</v>
      </c>
      <c r="D437" s="212" t="s">
        <v>643</v>
      </c>
      <c r="E437" s="213">
        <v>152</v>
      </c>
      <c r="F437" s="213">
        <v>0</v>
      </c>
      <c r="G437" s="214">
        <f>E437*F437</f>
        <v>0</v>
      </c>
      <c r="H437" s="215">
        <v>0</v>
      </c>
      <c r="I437" s="216">
        <f>E437*H437</f>
        <v>0</v>
      </c>
      <c r="J437" s="215"/>
      <c r="K437" s="216">
        <f>E437*J437</f>
        <v>0</v>
      </c>
      <c r="O437" s="208">
        <v>2</v>
      </c>
      <c r="AA437" s="181">
        <v>12</v>
      </c>
      <c r="AB437" s="181">
        <v>0</v>
      </c>
      <c r="AC437" s="181">
        <v>117</v>
      </c>
      <c r="AZ437" s="181">
        <v>2</v>
      </c>
      <c r="BA437" s="181">
        <f>IF(AZ437=1,G437,0)</f>
        <v>0</v>
      </c>
      <c r="BB437" s="181">
        <f>IF(AZ437=2,G437,0)</f>
        <v>0</v>
      </c>
      <c r="BC437" s="181">
        <f>IF(AZ437=3,G437,0)</f>
        <v>0</v>
      </c>
      <c r="BD437" s="181">
        <f>IF(AZ437=4,G437,0)</f>
        <v>0</v>
      </c>
      <c r="BE437" s="181">
        <f>IF(AZ437=5,G437,0)</f>
        <v>0</v>
      </c>
      <c r="CA437" s="208">
        <v>12</v>
      </c>
      <c r="CB437" s="208">
        <v>0</v>
      </c>
    </row>
    <row r="438" spans="1:15" ht="12.75">
      <c r="A438" s="217"/>
      <c r="B438" s="221"/>
      <c r="C438" s="276" t="s">
        <v>150</v>
      </c>
      <c r="D438" s="277"/>
      <c r="E438" s="222">
        <v>152</v>
      </c>
      <c r="F438" s="223"/>
      <c r="G438" s="224"/>
      <c r="H438" s="225"/>
      <c r="I438" s="219"/>
      <c r="J438" s="226"/>
      <c r="K438" s="219"/>
      <c r="M438" s="220" t="s">
        <v>150</v>
      </c>
      <c r="O438" s="208"/>
    </row>
    <row r="439" spans="1:80" ht="22.5">
      <c r="A439" s="209">
        <v>118</v>
      </c>
      <c r="B439" s="210" t="s">
        <v>1110</v>
      </c>
      <c r="C439" s="211" t="s">
        <v>151</v>
      </c>
      <c r="D439" s="212" t="s">
        <v>643</v>
      </c>
      <c r="E439" s="213">
        <v>350</v>
      </c>
      <c r="F439" s="213">
        <v>0</v>
      </c>
      <c r="G439" s="214">
        <f>E439*F439</f>
        <v>0</v>
      </c>
      <c r="H439" s="215">
        <v>0</v>
      </c>
      <c r="I439" s="216">
        <f>E439*H439</f>
        <v>0</v>
      </c>
      <c r="J439" s="215"/>
      <c r="K439" s="216">
        <f>E439*J439</f>
        <v>0</v>
      </c>
      <c r="O439" s="208">
        <v>2</v>
      </c>
      <c r="AA439" s="181">
        <v>12</v>
      </c>
      <c r="AB439" s="181">
        <v>0</v>
      </c>
      <c r="AC439" s="181">
        <v>118</v>
      </c>
      <c r="AZ439" s="181">
        <v>2</v>
      </c>
      <c r="BA439" s="181">
        <f>IF(AZ439=1,G439,0)</f>
        <v>0</v>
      </c>
      <c r="BB439" s="181">
        <f>IF(AZ439=2,G439,0)</f>
        <v>0</v>
      </c>
      <c r="BC439" s="181">
        <f>IF(AZ439=3,G439,0)</f>
        <v>0</v>
      </c>
      <c r="BD439" s="181">
        <f>IF(AZ439=4,G439,0)</f>
        <v>0</v>
      </c>
      <c r="BE439" s="181">
        <f>IF(AZ439=5,G439,0)</f>
        <v>0</v>
      </c>
      <c r="CA439" s="208">
        <v>12</v>
      </c>
      <c r="CB439" s="208">
        <v>0</v>
      </c>
    </row>
    <row r="440" spans="1:15" ht="12.75">
      <c r="A440" s="217"/>
      <c r="B440" s="221"/>
      <c r="C440" s="276" t="s">
        <v>152</v>
      </c>
      <c r="D440" s="277"/>
      <c r="E440" s="222">
        <v>350</v>
      </c>
      <c r="F440" s="223"/>
      <c r="G440" s="224"/>
      <c r="H440" s="225"/>
      <c r="I440" s="219"/>
      <c r="J440" s="226"/>
      <c r="K440" s="219"/>
      <c r="M440" s="220" t="s">
        <v>152</v>
      </c>
      <c r="O440" s="208"/>
    </row>
    <row r="441" spans="1:80" ht="22.5">
      <c r="A441" s="209">
        <v>119</v>
      </c>
      <c r="B441" s="210" t="s">
        <v>153</v>
      </c>
      <c r="C441" s="211" t="s">
        <v>154</v>
      </c>
      <c r="D441" s="212" t="s">
        <v>643</v>
      </c>
      <c r="E441" s="213">
        <v>17</v>
      </c>
      <c r="F441" s="213">
        <v>0</v>
      </c>
      <c r="G441" s="214">
        <f>E441*F441</f>
        <v>0</v>
      </c>
      <c r="H441" s="215">
        <v>0</v>
      </c>
      <c r="I441" s="216">
        <f>E441*H441</f>
        <v>0</v>
      </c>
      <c r="J441" s="215"/>
      <c r="K441" s="216">
        <f>E441*J441</f>
        <v>0</v>
      </c>
      <c r="O441" s="208">
        <v>2</v>
      </c>
      <c r="AA441" s="181">
        <v>12</v>
      </c>
      <c r="AB441" s="181">
        <v>0</v>
      </c>
      <c r="AC441" s="181">
        <v>119</v>
      </c>
      <c r="AZ441" s="181">
        <v>2</v>
      </c>
      <c r="BA441" s="181">
        <f>IF(AZ441=1,G441,0)</f>
        <v>0</v>
      </c>
      <c r="BB441" s="181">
        <f>IF(AZ441=2,G441,0)</f>
        <v>0</v>
      </c>
      <c r="BC441" s="181">
        <f>IF(AZ441=3,G441,0)</f>
        <v>0</v>
      </c>
      <c r="BD441" s="181">
        <f>IF(AZ441=4,G441,0)</f>
        <v>0</v>
      </c>
      <c r="BE441" s="181">
        <f>IF(AZ441=5,G441,0)</f>
        <v>0</v>
      </c>
      <c r="CA441" s="208">
        <v>12</v>
      </c>
      <c r="CB441" s="208">
        <v>0</v>
      </c>
    </row>
    <row r="442" spans="1:15" ht="12.75">
      <c r="A442" s="217"/>
      <c r="B442" s="221"/>
      <c r="C442" s="276" t="s">
        <v>155</v>
      </c>
      <c r="D442" s="277"/>
      <c r="E442" s="222">
        <v>17</v>
      </c>
      <c r="F442" s="223"/>
      <c r="G442" s="224"/>
      <c r="H442" s="225"/>
      <c r="I442" s="219"/>
      <c r="J442" s="226"/>
      <c r="K442" s="219"/>
      <c r="M442" s="220">
        <v>17</v>
      </c>
      <c r="O442" s="208"/>
    </row>
    <row r="443" spans="1:80" ht="22.5">
      <c r="A443" s="209">
        <v>120</v>
      </c>
      <c r="B443" s="210" t="s">
        <v>156</v>
      </c>
      <c r="C443" s="211" t="s">
        <v>157</v>
      </c>
      <c r="D443" s="212" t="s">
        <v>643</v>
      </c>
      <c r="E443" s="213">
        <v>4</v>
      </c>
      <c r="F443" s="213">
        <v>0</v>
      </c>
      <c r="G443" s="214">
        <f>E443*F443</f>
        <v>0</v>
      </c>
      <c r="H443" s="215">
        <v>0</v>
      </c>
      <c r="I443" s="216">
        <f>E443*H443</f>
        <v>0</v>
      </c>
      <c r="J443" s="215"/>
      <c r="K443" s="216">
        <f>E443*J443</f>
        <v>0</v>
      </c>
      <c r="O443" s="208">
        <v>2</v>
      </c>
      <c r="AA443" s="181">
        <v>12</v>
      </c>
      <c r="AB443" s="181">
        <v>0</v>
      </c>
      <c r="AC443" s="181">
        <v>120</v>
      </c>
      <c r="AZ443" s="181">
        <v>2</v>
      </c>
      <c r="BA443" s="181">
        <f>IF(AZ443=1,G443,0)</f>
        <v>0</v>
      </c>
      <c r="BB443" s="181">
        <f>IF(AZ443=2,G443,0)</f>
        <v>0</v>
      </c>
      <c r="BC443" s="181">
        <f>IF(AZ443=3,G443,0)</f>
        <v>0</v>
      </c>
      <c r="BD443" s="181">
        <f>IF(AZ443=4,G443,0)</f>
        <v>0</v>
      </c>
      <c r="BE443" s="181">
        <f>IF(AZ443=5,G443,0)</f>
        <v>0</v>
      </c>
      <c r="CA443" s="208">
        <v>12</v>
      </c>
      <c r="CB443" s="208">
        <v>0</v>
      </c>
    </row>
    <row r="444" spans="1:15" ht="12.75">
      <c r="A444" s="217"/>
      <c r="B444" s="221"/>
      <c r="C444" s="276" t="s">
        <v>953</v>
      </c>
      <c r="D444" s="277"/>
      <c r="E444" s="222">
        <v>4</v>
      </c>
      <c r="F444" s="223"/>
      <c r="G444" s="224"/>
      <c r="H444" s="225"/>
      <c r="I444" s="219"/>
      <c r="J444" s="226"/>
      <c r="K444" s="219"/>
      <c r="M444" s="220">
        <v>4</v>
      </c>
      <c r="O444" s="208"/>
    </row>
    <row r="445" spans="1:80" ht="22.5">
      <c r="A445" s="209">
        <v>121</v>
      </c>
      <c r="B445" s="210" t="s">
        <v>158</v>
      </c>
      <c r="C445" s="211" t="s">
        <v>159</v>
      </c>
      <c r="D445" s="212" t="s">
        <v>643</v>
      </c>
      <c r="E445" s="213">
        <v>3</v>
      </c>
      <c r="F445" s="213">
        <v>0</v>
      </c>
      <c r="G445" s="214">
        <f>E445*F445</f>
        <v>0</v>
      </c>
      <c r="H445" s="215">
        <v>0</v>
      </c>
      <c r="I445" s="216">
        <f>E445*H445</f>
        <v>0</v>
      </c>
      <c r="J445" s="215"/>
      <c r="K445" s="216">
        <f>E445*J445</f>
        <v>0</v>
      </c>
      <c r="O445" s="208">
        <v>2</v>
      </c>
      <c r="AA445" s="181">
        <v>12</v>
      </c>
      <c r="AB445" s="181">
        <v>0</v>
      </c>
      <c r="AC445" s="181">
        <v>121</v>
      </c>
      <c r="AZ445" s="181">
        <v>2</v>
      </c>
      <c r="BA445" s="181">
        <f>IF(AZ445=1,G445,0)</f>
        <v>0</v>
      </c>
      <c r="BB445" s="181">
        <f>IF(AZ445=2,G445,0)</f>
        <v>0</v>
      </c>
      <c r="BC445" s="181">
        <f>IF(AZ445=3,G445,0)</f>
        <v>0</v>
      </c>
      <c r="BD445" s="181">
        <f>IF(AZ445=4,G445,0)</f>
        <v>0</v>
      </c>
      <c r="BE445" s="181">
        <f>IF(AZ445=5,G445,0)</f>
        <v>0</v>
      </c>
      <c r="CA445" s="208">
        <v>12</v>
      </c>
      <c r="CB445" s="208">
        <v>0</v>
      </c>
    </row>
    <row r="446" spans="1:15" ht="12.75">
      <c r="A446" s="217"/>
      <c r="B446" s="221"/>
      <c r="C446" s="276" t="s">
        <v>682</v>
      </c>
      <c r="D446" s="277"/>
      <c r="E446" s="222">
        <v>3</v>
      </c>
      <c r="F446" s="223"/>
      <c r="G446" s="224"/>
      <c r="H446" s="225"/>
      <c r="I446" s="219"/>
      <c r="J446" s="226"/>
      <c r="K446" s="219"/>
      <c r="M446" s="220">
        <v>3</v>
      </c>
      <c r="O446" s="208"/>
    </row>
    <row r="447" spans="1:80" ht="22.5">
      <c r="A447" s="209">
        <v>122</v>
      </c>
      <c r="B447" s="210" t="s">
        <v>160</v>
      </c>
      <c r="C447" s="211" t="s">
        <v>161</v>
      </c>
      <c r="D447" s="212" t="s">
        <v>643</v>
      </c>
      <c r="E447" s="213">
        <v>4</v>
      </c>
      <c r="F447" s="213">
        <v>0</v>
      </c>
      <c r="G447" s="214">
        <f>E447*F447</f>
        <v>0</v>
      </c>
      <c r="H447" s="215">
        <v>0</v>
      </c>
      <c r="I447" s="216">
        <f>E447*H447</f>
        <v>0</v>
      </c>
      <c r="J447" s="215"/>
      <c r="K447" s="216">
        <f>E447*J447</f>
        <v>0</v>
      </c>
      <c r="O447" s="208">
        <v>2</v>
      </c>
      <c r="AA447" s="181">
        <v>12</v>
      </c>
      <c r="AB447" s="181">
        <v>0</v>
      </c>
      <c r="AC447" s="181">
        <v>122</v>
      </c>
      <c r="AZ447" s="181">
        <v>2</v>
      </c>
      <c r="BA447" s="181">
        <f>IF(AZ447=1,G447,0)</f>
        <v>0</v>
      </c>
      <c r="BB447" s="181">
        <f>IF(AZ447=2,G447,0)</f>
        <v>0</v>
      </c>
      <c r="BC447" s="181">
        <f>IF(AZ447=3,G447,0)</f>
        <v>0</v>
      </c>
      <c r="BD447" s="181">
        <f>IF(AZ447=4,G447,0)</f>
        <v>0</v>
      </c>
      <c r="BE447" s="181">
        <f>IF(AZ447=5,G447,0)</f>
        <v>0</v>
      </c>
      <c r="CA447" s="208">
        <v>12</v>
      </c>
      <c r="CB447" s="208">
        <v>0</v>
      </c>
    </row>
    <row r="448" spans="1:15" ht="12.75">
      <c r="A448" s="217"/>
      <c r="B448" s="221"/>
      <c r="C448" s="276" t="s">
        <v>953</v>
      </c>
      <c r="D448" s="277"/>
      <c r="E448" s="222">
        <v>4</v>
      </c>
      <c r="F448" s="223"/>
      <c r="G448" s="224"/>
      <c r="H448" s="225"/>
      <c r="I448" s="219"/>
      <c r="J448" s="226"/>
      <c r="K448" s="219"/>
      <c r="M448" s="220">
        <v>4</v>
      </c>
      <c r="O448" s="208"/>
    </row>
    <row r="449" spans="1:80" ht="22.5">
      <c r="A449" s="209">
        <v>123</v>
      </c>
      <c r="B449" s="210" t="s">
        <v>1117</v>
      </c>
      <c r="C449" s="211" t="s">
        <v>162</v>
      </c>
      <c r="D449" s="212" t="s">
        <v>643</v>
      </c>
      <c r="E449" s="213">
        <v>38</v>
      </c>
      <c r="F449" s="213">
        <v>0</v>
      </c>
      <c r="G449" s="214">
        <f>E449*F449</f>
        <v>0</v>
      </c>
      <c r="H449" s="215">
        <v>0</v>
      </c>
      <c r="I449" s="216">
        <f>E449*H449</f>
        <v>0</v>
      </c>
      <c r="J449" s="215"/>
      <c r="K449" s="216">
        <f>E449*J449</f>
        <v>0</v>
      </c>
      <c r="O449" s="208">
        <v>2</v>
      </c>
      <c r="AA449" s="181">
        <v>12</v>
      </c>
      <c r="AB449" s="181">
        <v>0</v>
      </c>
      <c r="AC449" s="181">
        <v>123</v>
      </c>
      <c r="AZ449" s="181">
        <v>2</v>
      </c>
      <c r="BA449" s="181">
        <f>IF(AZ449=1,G449,0)</f>
        <v>0</v>
      </c>
      <c r="BB449" s="181">
        <f>IF(AZ449=2,G449,0)</f>
        <v>0</v>
      </c>
      <c r="BC449" s="181">
        <f>IF(AZ449=3,G449,0)</f>
        <v>0</v>
      </c>
      <c r="BD449" s="181">
        <f>IF(AZ449=4,G449,0)</f>
        <v>0</v>
      </c>
      <c r="BE449" s="181">
        <f>IF(AZ449=5,G449,0)</f>
        <v>0</v>
      </c>
      <c r="CA449" s="208">
        <v>12</v>
      </c>
      <c r="CB449" s="208">
        <v>0</v>
      </c>
    </row>
    <row r="450" spans="1:15" ht="12.75">
      <c r="A450" s="217"/>
      <c r="B450" s="221"/>
      <c r="C450" s="276" t="s">
        <v>163</v>
      </c>
      <c r="D450" s="277"/>
      <c r="E450" s="222">
        <v>38</v>
      </c>
      <c r="F450" s="223"/>
      <c r="G450" s="224"/>
      <c r="H450" s="225"/>
      <c r="I450" s="219"/>
      <c r="J450" s="226"/>
      <c r="K450" s="219"/>
      <c r="M450" s="220" t="s">
        <v>163</v>
      </c>
      <c r="O450" s="208"/>
    </row>
    <row r="451" spans="1:80" ht="22.5">
      <c r="A451" s="209">
        <v>124</v>
      </c>
      <c r="B451" s="210" t="s">
        <v>1120</v>
      </c>
      <c r="C451" s="211" t="s">
        <v>164</v>
      </c>
      <c r="D451" s="212" t="s">
        <v>657</v>
      </c>
      <c r="E451" s="213">
        <v>135</v>
      </c>
      <c r="F451" s="213">
        <v>0</v>
      </c>
      <c r="G451" s="214">
        <f>E451*F451</f>
        <v>0</v>
      </c>
      <c r="H451" s="215">
        <v>0</v>
      </c>
      <c r="I451" s="216">
        <f>E451*H451</f>
        <v>0</v>
      </c>
      <c r="J451" s="215"/>
      <c r="K451" s="216">
        <f>E451*J451</f>
        <v>0</v>
      </c>
      <c r="O451" s="208">
        <v>2</v>
      </c>
      <c r="AA451" s="181">
        <v>12</v>
      </c>
      <c r="AB451" s="181">
        <v>0</v>
      </c>
      <c r="AC451" s="181">
        <v>124</v>
      </c>
      <c r="AZ451" s="181">
        <v>2</v>
      </c>
      <c r="BA451" s="181">
        <f>IF(AZ451=1,G451,0)</f>
        <v>0</v>
      </c>
      <c r="BB451" s="181">
        <f>IF(AZ451=2,G451,0)</f>
        <v>0</v>
      </c>
      <c r="BC451" s="181">
        <f>IF(AZ451=3,G451,0)</f>
        <v>0</v>
      </c>
      <c r="BD451" s="181">
        <f>IF(AZ451=4,G451,0)</f>
        <v>0</v>
      </c>
      <c r="BE451" s="181">
        <f>IF(AZ451=5,G451,0)</f>
        <v>0</v>
      </c>
      <c r="CA451" s="208">
        <v>12</v>
      </c>
      <c r="CB451" s="208">
        <v>0</v>
      </c>
    </row>
    <row r="452" spans="1:15" ht="12.75">
      <c r="A452" s="217"/>
      <c r="B452" s="221"/>
      <c r="C452" s="276" t="s">
        <v>165</v>
      </c>
      <c r="D452" s="277"/>
      <c r="E452" s="222">
        <v>135</v>
      </c>
      <c r="F452" s="223"/>
      <c r="G452" s="224"/>
      <c r="H452" s="225"/>
      <c r="I452" s="219"/>
      <c r="J452" s="226"/>
      <c r="K452" s="219"/>
      <c r="M452" s="220">
        <v>135</v>
      </c>
      <c r="O452" s="208"/>
    </row>
    <row r="453" spans="1:80" ht="12.75">
      <c r="A453" s="209">
        <v>125</v>
      </c>
      <c r="B453" s="210" t="s">
        <v>936</v>
      </c>
      <c r="C453" s="211" t="s">
        <v>937</v>
      </c>
      <c r="D453" s="212" t="s">
        <v>938</v>
      </c>
      <c r="E453" s="213">
        <v>50</v>
      </c>
      <c r="F453" s="213">
        <v>0</v>
      </c>
      <c r="G453" s="214">
        <f>E453*F453</f>
        <v>0</v>
      </c>
      <c r="H453" s="215">
        <v>0</v>
      </c>
      <c r="I453" s="216">
        <f>E453*H453</f>
        <v>0</v>
      </c>
      <c r="J453" s="215"/>
      <c r="K453" s="216">
        <f>E453*J453</f>
        <v>0</v>
      </c>
      <c r="O453" s="208">
        <v>2</v>
      </c>
      <c r="AA453" s="181">
        <v>10</v>
      </c>
      <c r="AB453" s="181">
        <v>0</v>
      </c>
      <c r="AC453" s="181">
        <v>8</v>
      </c>
      <c r="AZ453" s="181">
        <v>5</v>
      </c>
      <c r="BA453" s="181">
        <f>IF(AZ453=1,G453,0)</f>
        <v>0</v>
      </c>
      <c r="BB453" s="181">
        <f>IF(AZ453=2,G453,0)</f>
        <v>0</v>
      </c>
      <c r="BC453" s="181">
        <f>IF(AZ453=3,G453,0)</f>
        <v>0</v>
      </c>
      <c r="BD453" s="181">
        <f>IF(AZ453=4,G453,0)</f>
        <v>0</v>
      </c>
      <c r="BE453" s="181">
        <f>IF(AZ453=5,G453,0)</f>
        <v>0</v>
      </c>
      <c r="CA453" s="208">
        <v>10</v>
      </c>
      <c r="CB453" s="208">
        <v>0</v>
      </c>
    </row>
    <row r="454" spans="1:15" ht="12.75">
      <c r="A454" s="217"/>
      <c r="B454" s="221"/>
      <c r="C454" s="276" t="s">
        <v>166</v>
      </c>
      <c r="D454" s="277"/>
      <c r="E454" s="222">
        <v>50</v>
      </c>
      <c r="F454" s="223"/>
      <c r="G454" s="224"/>
      <c r="H454" s="225"/>
      <c r="I454" s="219"/>
      <c r="J454" s="226"/>
      <c r="K454" s="219"/>
      <c r="M454" s="220">
        <v>50</v>
      </c>
      <c r="O454" s="208"/>
    </row>
    <row r="455" spans="1:80" ht="12.75">
      <c r="A455" s="209">
        <v>126</v>
      </c>
      <c r="B455" s="210" t="s">
        <v>936</v>
      </c>
      <c r="C455" s="211" t="s">
        <v>937</v>
      </c>
      <c r="D455" s="212" t="s">
        <v>938</v>
      </c>
      <c r="E455" s="213">
        <v>30</v>
      </c>
      <c r="F455" s="213">
        <v>0</v>
      </c>
      <c r="G455" s="214">
        <f>E455*F455</f>
        <v>0</v>
      </c>
      <c r="H455" s="215">
        <v>0</v>
      </c>
      <c r="I455" s="216">
        <f>E455*H455</f>
        <v>0</v>
      </c>
      <c r="J455" s="215"/>
      <c r="K455" s="216">
        <f>E455*J455</f>
        <v>0</v>
      </c>
      <c r="O455" s="208">
        <v>2</v>
      </c>
      <c r="AA455" s="181">
        <v>10</v>
      </c>
      <c r="AB455" s="181">
        <v>0</v>
      </c>
      <c r="AC455" s="181">
        <v>8</v>
      </c>
      <c r="AZ455" s="181">
        <v>5</v>
      </c>
      <c r="BA455" s="181">
        <f>IF(AZ455=1,G455,0)</f>
        <v>0</v>
      </c>
      <c r="BB455" s="181">
        <f>IF(AZ455=2,G455,0)</f>
        <v>0</v>
      </c>
      <c r="BC455" s="181">
        <f>IF(AZ455=3,G455,0)</f>
        <v>0</v>
      </c>
      <c r="BD455" s="181">
        <f>IF(AZ455=4,G455,0)</f>
        <v>0</v>
      </c>
      <c r="BE455" s="181">
        <f>IF(AZ455=5,G455,0)</f>
        <v>0</v>
      </c>
      <c r="CA455" s="208">
        <v>10</v>
      </c>
      <c r="CB455" s="208">
        <v>0</v>
      </c>
    </row>
    <row r="456" spans="1:15" ht="12.75">
      <c r="A456" s="217"/>
      <c r="B456" s="221"/>
      <c r="C456" s="276" t="s">
        <v>939</v>
      </c>
      <c r="D456" s="277"/>
      <c r="E456" s="222">
        <v>30</v>
      </c>
      <c r="F456" s="223"/>
      <c r="G456" s="224"/>
      <c r="H456" s="225"/>
      <c r="I456" s="219"/>
      <c r="J456" s="226"/>
      <c r="K456" s="219"/>
      <c r="M456" s="220">
        <v>30</v>
      </c>
      <c r="O456" s="208"/>
    </row>
    <row r="457" spans="1:57" ht="12.75">
      <c r="A457" s="227"/>
      <c r="B457" s="228" t="s">
        <v>590</v>
      </c>
      <c r="C457" s="229" t="s">
        <v>913</v>
      </c>
      <c r="D457" s="230"/>
      <c r="E457" s="231"/>
      <c r="F457" s="232"/>
      <c r="G457" s="233">
        <f>SUM(G391:G456)</f>
        <v>0</v>
      </c>
      <c r="H457" s="234"/>
      <c r="I457" s="235">
        <f>SUM(I391:I456)</f>
        <v>0</v>
      </c>
      <c r="J457" s="234"/>
      <c r="K457" s="235">
        <f>SUM(K391:K456)</f>
        <v>0</v>
      </c>
      <c r="O457" s="208">
        <v>4</v>
      </c>
      <c r="BA457" s="236">
        <f>SUM(BA391:BA456)</f>
        <v>0</v>
      </c>
      <c r="BB457" s="236">
        <f>SUM(BB391:BB456)</f>
        <v>0</v>
      </c>
      <c r="BC457" s="236">
        <f>SUM(BC391:BC456)</f>
        <v>0</v>
      </c>
      <c r="BD457" s="236">
        <f>SUM(BD391:BD456)</f>
        <v>0</v>
      </c>
      <c r="BE457" s="236">
        <f>SUM(BE391:BE456)</f>
        <v>0</v>
      </c>
    </row>
    <row r="458" spans="1:15" ht="12.75">
      <c r="A458" s="198" t="s">
        <v>586</v>
      </c>
      <c r="B458" s="199" t="s">
        <v>940</v>
      </c>
      <c r="C458" s="200" t="s">
        <v>941</v>
      </c>
      <c r="D458" s="201"/>
      <c r="E458" s="202"/>
      <c r="F458" s="202"/>
      <c r="G458" s="203"/>
      <c r="H458" s="204"/>
      <c r="I458" s="205"/>
      <c r="J458" s="206"/>
      <c r="K458" s="207"/>
      <c r="O458" s="208">
        <v>1</v>
      </c>
    </row>
    <row r="459" spans="1:80" ht="12.75">
      <c r="A459" s="209">
        <v>127</v>
      </c>
      <c r="B459" s="210" t="s">
        <v>943</v>
      </c>
      <c r="C459" s="211" t="s">
        <v>167</v>
      </c>
      <c r="D459" s="212" t="s">
        <v>657</v>
      </c>
      <c r="E459" s="213">
        <v>125</v>
      </c>
      <c r="F459" s="213">
        <v>0</v>
      </c>
      <c r="G459" s="214">
        <f>E459*F459</f>
        <v>0</v>
      </c>
      <c r="H459" s="215">
        <v>0</v>
      </c>
      <c r="I459" s="216">
        <f>E459*H459</f>
        <v>0</v>
      </c>
      <c r="J459" s="215">
        <v>0</v>
      </c>
      <c r="K459" s="216">
        <f>E459*J459</f>
        <v>0</v>
      </c>
      <c r="O459" s="208">
        <v>2</v>
      </c>
      <c r="AA459" s="181">
        <v>1</v>
      </c>
      <c r="AB459" s="181">
        <v>7</v>
      </c>
      <c r="AC459" s="181">
        <v>7</v>
      </c>
      <c r="AZ459" s="181">
        <v>2</v>
      </c>
      <c r="BA459" s="181">
        <f>IF(AZ459=1,G459,0)</f>
        <v>0</v>
      </c>
      <c r="BB459" s="181">
        <f>IF(AZ459=2,G459,0)</f>
        <v>0</v>
      </c>
      <c r="BC459" s="181">
        <f>IF(AZ459=3,G459,0)</f>
        <v>0</v>
      </c>
      <c r="BD459" s="181">
        <f>IF(AZ459=4,G459,0)</f>
        <v>0</v>
      </c>
      <c r="BE459" s="181">
        <f>IF(AZ459=5,G459,0)</f>
        <v>0</v>
      </c>
      <c r="CA459" s="208">
        <v>1</v>
      </c>
      <c r="CB459" s="208">
        <v>7</v>
      </c>
    </row>
    <row r="460" spans="1:15" ht="12.75">
      <c r="A460" s="217"/>
      <c r="B460" s="221"/>
      <c r="C460" s="276" t="s">
        <v>168</v>
      </c>
      <c r="D460" s="277"/>
      <c r="E460" s="222">
        <v>125</v>
      </c>
      <c r="F460" s="223"/>
      <c r="G460" s="224"/>
      <c r="H460" s="225"/>
      <c r="I460" s="219"/>
      <c r="J460" s="226"/>
      <c r="K460" s="219"/>
      <c r="M460" s="220">
        <v>125</v>
      </c>
      <c r="O460" s="208"/>
    </row>
    <row r="461" spans="1:80" ht="12.75">
      <c r="A461" s="209">
        <v>128</v>
      </c>
      <c r="B461" s="210" t="s">
        <v>946</v>
      </c>
      <c r="C461" s="211" t="s">
        <v>169</v>
      </c>
      <c r="D461" s="212" t="s">
        <v>657</v>
      </c>
      <c r="E461" s="213">
        <v>125</v>
      </c>
      <c r="F461" s="213">
        <v>0</v>
      </c>
      <c r="G461" s="214">
        <f>E461*F461</f>
        <v>0</v>
      </c>
      <c r="H461" s="215">
        <v>0</v>
      </c>
      <c r="I461" s="216">
        <f>E461*H461</f>
        <v>0</v>
      </c>
      <c r="J461" s="215">
        <v>0</v>
      </c>
      <c r="K461" s="216">
        <f>E461*J461</f>
        <v>0</v>
      </c>
      <c r="O461" s="208">
        <v>2</v>
      </c>
      <c r="AA461" s="181">
        <v>1</v>
      </c>
      <c r="AB461" s="181">
        <v>7</v>
      </c>
      <c r="AC461" s="181">
        <v>7</v>
      </c>
      <c r="AZ461" s="181">
        <v>2</v>
      </c>
      <c r="BA461" s="181">
        <f>IF(AZ461=1,G461,0)</f>
        <v>0</v>
      </c>
      <c r="BB461" s="181">
        <f>IF(AZ461=2,G461,0)</f>
        <v>0</v>
      </c>
      <c r="BC461" s="181">
        <f>IF(AZ461=3,G461,0)</f>
        <v>0</v>
      </c>
      <c r="BD461" s="181">
        <f>IF(AZ461=4,G461,0)</f>
        <v>0</v>
      </c>
      <c r="BE461" s="181">
        <f>IF(AZ461=5,G461,0)</f>
        <v>0</v>
      </c>
      <c r="CA461" s="208">
        <v>1</v>
      </c>
      <c r="CB461" s="208">
        <v>7</v>
      </c>
    </row>
    <row r="462" spans="1:15" ht="12.75">
      <c r="A462" s="217"/>
      <c r="B462" s="221"/>
      <c r="C462" s="276" t="s">
        <v>168</v>
      </c>
      <c r="D462" s="277"/>
      <c r="E462" s="222">
        <v>125</v>
      </c>
      <c r="F462" s="223"/>
      <c r="G462" s="224"/>
      <c r="H462" s="225"/>
      <c r="I462" s="219"/>
      <c r="J462" s="226"/>
      <c r="K462" s="219"/>
      <c r="M462" s="220">
        <v>125</v>
      </c>
      <c r="O462" s="208"/>
    </row>
    <row r="463" spans="1:80" ht="12.75">
      <c r="A463" s="209">
        <v>129</v>
      </c>
      <c r="B463" s="210" t="s">
        <v>948</v>
      </c>
      <c r="C463" s="211" t="s">
        <v>949</v>
      </c>
      <c r="D463" s="212" t="s">
        <v>657</v>
      </c>
      <c r="E463" s="213">
        <v>16</v>
      </c>
      <c r="F463" s="213">
        <v>0</v>
      </c>
      <c r="G463" s="214">
        <f>E463*F463</f>
        <v>0</v>
      </c>
      <c r="H463" s="215">
        <v>0</v>
      </c>
      <c r="I463" s="216">
        <f>E463*H463</f>
        <v>0</v>
      </c>
      <c r="J463" s="215">
        <v>0</v>
      </c>
      <c r="K463" s="216">
        <f>E463*J463</f>
        <v>0</v>
      </c>
      <c r="O463" s="208">
        <v>2</v>
      </c>
      <c r="AA463" s="181">
        <v>1</v>
      </c>
      <c r="AB463" s="181">
        <v>7</v>
      </c>
      <c r="AC463" s="181">
        <v>7</v>
      </c>
      <c r="AZ463" s="181">
        <v>2</v>
      </c>
      <c r="BA463" s="181">
        <f>IF(AZ463=1,G463,0)</f>
        <v>0</v>
      </c>
      <c r="BB463" s="181">
        <f>IF(AZ463=2,G463,0)</f>
        <v>0</v>
      </c>
      <c r="BC463" s="181">
        <f>IF(AZ463=3,G463,0)</f>
        <v>0</v>
      </c>
      <c r="BD463" s="181">
        <f>IF(AZ463=4,G463,0)</f>
        <v>0</v>
      </c>
      <c r="BE463" s="181">
        <f>IF(AZ463=5,G463,0)</f>
        <v>0</v>
      </c>
      <c r="CA463" s="208">
        <v>1</v>
      </c>
      <c r="CB463" s="208">
        <v>7</v>
      </c>
    </row>
    <row r="464" spans="1:15" ht="12.75">
      <c r="A464" s="217"/>
      <c r="B464" s="221"/>
      <c r="C464" s="276" t="s">
        <v>170</v>
      </c>
      <c r="D464" s="277"/>
      <c r="E464" s="222">
        <v>16</v>
      </c>
      <c r="F464" s="223"/>
      <c r="G464" s="224"/>
      <c r="H464" s="225"/>
      <c r="I464" s="219"/>
      <c r="J464" s="226"/>
      <c r="K464" s="219"/>
      <c r="M464" s="220">
        <v>16</v>
      </c>
      <c r="O464" s="208"/>
    </row>
    <row r="465" spans="1:80" ht="12.75">
      <c r="A465" s="209">
        <v>130</v>
      </c>
      <c r="B465" s="210" t="s">
        <v>951</v>
      </c>
      <c r="C465" s="211" t="s">
        <v>952</v>
      </c>
      <c r="D465" s="212" t="s">
        <v>657</v>
      </c>
      <c r="E465" s="213">
        <v>8</v>
      </c>
      <c r="F465" s="213">
        <v>0</v>
      </c>
      <c r="G465" s="214">
        <f>E465*F465</f>
        <v>0</v>
      </c>
      <c r="H465" s="215">
        <v>0</v>
      </c>
      <c r="I465" s="216">
        <f>E465*H465</f>
        <v>0</v>
      </c>
      <c r="J465" s="215">
        <v>0</v>
      </c>
      <c r="K465" s="216">
        <f>E465*J465</f>
        <v>0</v>
      </c>
      <c r="O465" s="208">
        <v>2</v>
      </c>
      <c r="AA465" s="181">
        <v>1</v>
      </c>
      <c r="AB465" s="181">
        <v>7</v>
      </c>
      <c r="AC465" s="181">
        <v>7</v>
      </c>
      <c r="AZ465" s="181">
        <v>2</v>
      </c>
      <c r="BA465" s="181">
        <f>IF(AZ465=1,G465,0)</f>
        <v>0</v>
      </c>
      <c r="BB465" s="181">
        <f>IF(AZ465=2,G465,0)</f>
        <v>0</v>
      </c>
      <c r="BC465" s="181">
        <f>IF(AZ465=3,G465,0)</f>
        <v>0</v>
      </c>
      <c r="BD465" s="181">
        <f>IF(AZ465=4,G465,0)</f>
        <v>0</v>
      </c>
      <c r="BE465" s="181">
        <f>IF(AZ465=5,G465,0)</f>
        <v>0</v>
      </c>
      <c r="CA465" s="208">
        <v>1</v>
      </c>
      <c r="CB465" s="208">
        <v>7</v>
      </c>
    </row>
    <row r="466" spans="1:15" ht="12.75">
      <c r="A466" s="217"/>
      <c r="B466" s="221"/>
      <c r="C466" s="276" t="s">
        <v>960</v>
      </c>
      <c r="D466" s="277"/>
      <c r="E466" s="222">
        <v>8</v>
      </c>
      <c r="F466" s="223"/>
      <c r="G466" s="224"/>
      <c r="H466" s="225"/>
      <c r="I466" s="219"/>
      <c r="J466" s="226"/>
      <c r="K466" s="219"/>
      <c r="M466" s="220">
        <v>8</v>
      </c>
      <c r="O466" s="208"/>
    </row>
    <row r="467" spans="1:80" ht="12.75">
      <c r="A467" s="209">
        <v>131</v>
      </c>
      <c r="B467" s="210" t="s">
        <v>954</v>
      </c>
      <c r="C467" s="211" t="s">
        <v>955</v>
      </c>
      <c r="D467" s="212" t="s">
        <v>657</v>
      </c>
      <c r="E467" s="213">
        <v>2</v>
      </c>
      <c r="F467" s="213">
        <v>0</v>
      </c>
      <c r="G467" s="214">
        <f>E467*F467</f>
        <v>0</v>
      </c>
      <c r="H467" s="215">
        <v>0</v>
      </c>
      <c r="I467" s="216">
        <f>E467*H467</f>
        <v>0</v>
      </c>
      <c r="J467" s="215">
        <v>0</v>
      </c>
      <c r="K467" s="216">
        <f>E467*J467</f>
        <v>0</v>
      </c>
      <c r="O467" s="208">
        <v>2</v>
      </c>
      <c r="AA467" s="181">
        <v>1</v>
      </c>
      <c r="AB467" s="181">
        <v>7</v>
      </c>
      <c r="AC467" s="181">
        <v>7</v>
      </c>
      <c r="AZ467" s="181">
        <v>2</v>
      </c>
      <c r="BA467" s="181">
        <f>IF(AZ467=1,G467,0)</f>
        <v>0</v>
      </c>
      <c r="BB467" s="181">
        <f>IF(AZ467=2,G467,0)</f>
        <v>0</v>
      </c>
      <c r="BC467" s="181">
        <f>IF(AZ467=3,G467,0)</f>
        <v>0</v>
      </c>
      <c r="BD467" s="181">
        <f>IF(AZ467=4,G467,0)</f>
        <v>0</v>
      </c>
      <c r="BE467" s="181">
        <f>IF(AZ467=5,G467,0)</f>
        <v>0</v>
      </c>
      <c r="CA467" s="208">
        <v>1</v>
      </c>
      <c r="CB467" s="208">
        <v>7</v>
      </c>
    </row>
    <row r="468" spans="1:15" ht="12.75">
      <c r="A468" s="217"/>
      <c r="B468" s="221"/>
      <c r="C468" s="276" t="s">
        <v>659</v>
      </c>
      <c r="D468" s="277"/>
      <c r="E468" s="222">
        <v>2</v>
      </c>
      <c r="F468" s="223"/>
      <c r="G468" s="224"/>
      <c r="H468" s="225"/>
      <c r="I468" s="219"/>
      <c r="J468" s="226"/>
      <c r="K468" s="219"/>
      <c r="M468" s="220">
        <v>2</v>
      </c>
      <c r="O468" s="208"/>
    </row>
    <row r="469" spans="1:80" ht="12.75">
      <c r="A469" s="209">
        <v>132</v>
      </c>
      <c r="B469" s="210" t="s">
        <v>171</v>
      </c>
      <c r="C469" s="211" t="s">
        <v>172</v>
      </c>
      <c r="D469" s="212" t="s">
        <v>657</v>
      </c>
      <c r="E469" s="213">
        <v>125</v>
      </c>
      <c r="F469" s="213">
        <v>0</v>
      </c>
      <c r="G469" s="214">
        <f>E469*F469</f>
        <v>0</v>
      </c>
      <c r="H469" s="215">
        <v>0</v>
      </c>
      <c r="I469" s="216">
        <f>E469*H469</f>
        <v>0</v>
      </c>
      <c r="J469" s="215">
        <v>0</v>
      </c>
      <c r="K469" s="216">
        <f>E469*J469</f>
        <v>0</v>
      </c>
      <c r="O469" s="208">
        <v>2</v>
      </c>
      <c r="AA469" s="181">
        <v>1</v>
      </c>
      <c r="AB469" s="181">
        <v>7</v>
      </c>
      <c r="AC469" s="181">
        <v>7</v>
      </c>
      <c r="AZ469" s="181">
        <v>2</v>
      </c>
      <c r="BA469" s="181">
        <f>IF(AZ469=1,G469,0)</f>
        <v>0</v>
      </c>
      <c r="BB469" s="181">
        <f>IF(AZ469=2,G469,0)</f>
        <v>0</v>
      </c>
      <c r="BC469" s="181">
        <f>IF(AZ469=3,G469,0)</f>
        <v>0</v>
      </c>
      <c r="BD469" s="181">
        <f>IF(AZ469=4,G469,0)</f>
        <v>0</v>
      </c>
      <c r="BE469" s="181">
        <f>IF(AZ469=5,G469,0)</f>
        <v>0</v>
      </c>
      <c r="CA469" s="208">
        <v>1</v>
      </c>
      <c r="CB469" s="208">
        <v>7</v>
      </c>
    </row>
    <row r="470" spans="1:15" ht="12.75">
      <c r="A470" s="217"/>
      <c r="B470" s="221"/>
      <c r="C470" s="276" t="s">
        <v>168</v>
      </c>
      <c r="D470" s="277"/>
      <c r="E470" s="222">
        <v>125</v>
      </c>
      <c r="F470" s="223"/>
      <c r="G470" s="224"/>
      <c r="H470" s="225"/>
      <c r="I470" s="219"/>
      <c r="J470" s="226"/>
      <c r="K470" s="219"/>
      <c r="M470" s="220">
        <v>125</v>
      </c>
      <c r="O470" s="208"/>
    </row>
    <row r="471" spans="1:80" ht="12.75">
      <c r="A471" s="209">
        <v>133</v>
      </c>
      <c r="B471" s="210" t="s">
        <v>958</v>
      </c>
      <c r="C471" s="211" t="s">
        <v>959</v>
      </c>
      <c r="D471" s="212" t="s">
        <v>657</v>
      </c>
      <c r="E471" s="213">
        <v>16</v>
      </c>
      <c r="F471" s="213">
        <v>0</v>
      </c>
      <c r="G471" s="214">
        <f>E471*F471</f>
        <v>0</v>
      </c>
      <c r="H471" s="215">
        <v>0</v>
      </c>
      <c r="I471" s="216">
        <f>E471*H471</f>
        <v>0</v>
      </c>
      <c r="J471" s="215">
        <v>0</v>
      </c>
      <c r="K471" s="216">
        <f>E471*J471</f>
        <v>0</v>
      </c>
      <c r="O471" s="208">
        <v>2</v>
      </c>
      <c r="AA471" s="181">
        <v>1</v>
      </c>
      <c r="AB471" s="181">
        <v>7</v>
      </c>
      <c r="AC471" s="181">
        <v>7</v>
      </c>
      <c r="AZ471" s="181">
        <v>2</v>
      </c>
      <c r="BA471" s="181">
        <f>IF(AZ471=1,G471,0)</f>
        <v>0</v>
      </c>
      <c r="BB471" s="181">
        <f>IF(AZ471=2,G471,0)</f>
        <v>0</v>
      </c>
      <c r="BC471" s="181">
        <f>IF(AZ471=3,G471,0)</f>
        <v>0</v>
      </c>
      <c r="BD471" s="181">
        <f>IF(AZ471=4,G471,0)</f>
        <v>0</v>
      </c>
      <c r="BE471" s="181">
        <f>IF(AZ471=5,G471,0)</f>
        <v>0</v>
      </c>
      <c r="CA471" s="208">
        <v>1</v>
      </c>
      <c r="CB471" s="208">
        <v>7</v>
      </c>
    </row>
    <row r="472" spans="1:15" ht="12.75">
      <c r="A472" s="217"/>
      <c r="B472" s="221"/>
      <c r="C472" s="276" t="s">
        <v>170</v>
      </c>
      <c r="D472" s="277"/>
      <c r="E472" s="222">
        <v>16</v>
      </c>
      <c r="F472" s="223"/>
      <c r="G472" s="224"/>
      <c r="H472" s="225"/>
      <c r="I472" s="219"/>
      <c r="J472" s="226"/>
      <c r="K472" s="219"/>
      <c r="M472" s="220">
        <v>16</v>
      </c>
      <c r="O472" s="208"/>
    </row>
    <row r="473" spans="1:80" ht="12.75">
      <c r="A473" s="209">
        <v>134</v>
      </c>
      <c r="B473" s="210" t="s">
        <v>961</v>
      </c>
      <c r="C473" s="211" t="s">
        <v>962</v>
      </c>
      <c r="D473" s="212" t="s">
        <v>657</v>
      </c>
      <c r="E473" s="213">
        <v>8</v>
      </c>
      <c r="F473" s="213">
        <v>0</v>
      </c>
      <c r="G473" s="214">
        <f>E473*F473</f>
        <v>0</v>
      </c>
      <c r="H473" s="215">
        <v>0</v>
      </c>
      <c r="I473" s="216">
        <f>E473*H473</f>
        <v>0</v>
      </c>
      <c r="J473" s="215">
        <v>0</v>
      </c>
      <c r="K473" s="216">
        <f>E473*J473</f>
        <v>0</v>
      </c>
      <c r="O473" s="208">
        <v>2</v>
      </c>
      <c r="AA473" s="181">
        <v>1</v>
      </c>
      <c r="AB473" s="181">
        <v>7</v>
      </c>
      <c r="AC473" s="181">
        <v>7</v>
      </c>
      <c r="AZ473" s="181">
        <v>2</v>
      </c>
      <c r="BA473" s="181">
        <f>IF(AZ473=1,G473,0)</f>
        <v>0</v>
      </c>
      <c r="BB473" s="181">
        <f>IF(AZ473=2,G473,0)</f>
        <v>0</v>
      </c>
      <c r="BC473" s="181">
        <f>IF(AZ473=3,G473,0)</f>
        <v>0</v>
      </c>
      <c r="BD473" s="181">
        <f>IF(AZ473=4,G473,0)</f>
        <v>0</v>
      </c>
      <c r="BE473" s="181">
        <f>IF(AZ473=5,G473,0)</f>
        <v>0</v>
      </c>
      <c r="CA473" s="208">
        <v>1</v>
      </c>
      <c r="CB473" s="208">
        <v>7</v>
      </c>
    </row>
    <row r="474" spans="1:15" ht="12.75">
      <c r="A474" s="217"/>
      <c r="B474" s="221"/>
      <c r="C474" s="276" t="s">
        <v>960</v>
      </c>
      <c r="D474" s="277"/>
      <c r="E474" s="222">
        <v>8</v>
      </c>
      <c r="F474" s="223"/>
      <c r="G474" s="224"/>
      <c r="H474" s="225"/>
      <c r="I474" s="219"/>
      <c r="J474" s="226"/>
      <c r="K474" s="219"/>
      <c r="M474" s="220">
        <v>8</v>
      </c>
      <c r="O474" s="208"/>
    </row>
    <row r="475" spans="1:80" ht="12.75">
      <c r="A475" s="209">
        <v>135</v>
      </c>
      <c r="B475" s="210" t="s">
        <v>963</v>
      </c>
      <c r="C475" s="211" t="s">
        <v>964</v>
      </c>
      <c r="D475" s="212" t="s">
        <v>657</v>
      </c>
      <c r="E475" s="213">
        <v>8</v>
      </c>
      <c r="F475" s="213">
        <v>0</v>
      </c>
      <c r="G475" s="214">
        <f>E475*F475</f>
        <v>0</v>
      </c>
      <c r="H475" s="215">
        <v>0</v>
      </c>
      <c r="I475" s="216">
        <f>E475*H475</f>
        <v>0</v>
      </c>
      <c r="J475" s="215">
        <v>0</v>
      </c>
      <c r="K475" s="216">
        <f>E475*J475</f>
        <v>0</v>
      </c>
      <c r="O475" s="208">
        <v>2</v>
      </c>
      <c r="AA475" s="181">
        <v>1</v>
      </c>
      <c r="AB475" s="181">
        <v>7</v>
      </c>
      <c r="AC475" s="181">
        <v>7</v>
      </c>
      <c r="AZ475" s="181">
        <v>2</v>
      </c>
      <c r="BA475" s="181">
        <f>IF(AZ475=1,G475,0)</f>
        <v>0</v>
      </c>
      <c r="BB475" s="181">
        <f>IF(AZ475=2,G475,0)</f>
        <v>0</v>
      </c>
      <c r="BC475" s="181">
        <f>IF(AZ475=3,G475,0)</f>
        <v>0</v>
      </c>
      <c r="BD475" s="181">
        <f>IF(AZ475=4,G475,0)</f>
        <v>0</v>
      </c>
      <c r="BE475" s="181">
        <f>IF(AZ475=5,G475,0)</f>
        <v>0</v>
      </c>
      <c r="CA475" s="208">
        <v>1</v>
      </c>
      <c r="CB475" s="208">
        <v>7</v>
      </c>
    </row>
    <row r="476" spans="1:15" ht="12.75">
      <c r="A476" s="217"/>
      <c r="B476" s="221"/>
      <c r="C476" s="276" t="s">
        <v>960</v>
      </c>
      <c r="D476" s="277"/>
      <c r="E476" s="222">
        <v>8</v>
      </c>
      <c r="F476" s="223"/>
      <c r="G476" s="224"/>
      <c r="H476" s="225"/>
      <c r="I476" s="219"/>
      <c r="J476" s="226"/>
      <c r="K476" s="219"/>
      <c r="M476" s="220">
        <v>8</v>
      </c>
      <c r="O476" s="208"/>
    </row>
    <row r="477" spans="1:80" ht="12.75">
      <c r="A477" s="209">
        <v>136</v>
      </c>
      <c r="B477" s="210" t="s">
        <v>173</v>
      </c>
      <c r="C477" s="211" t="s">
        <v>174</v>
      </c>
      <c r="D477" s="212" t="s">
        <v>517</v>
      </c>
      <c r="E477" s="213">
        <v>2537.252</v>
      </c>
      <c r="F477" s="213">
        <v>0</v>
      </c>
      <c r="G477" s="214">
        <f>E477*F477</f>
        <v>0</v>
      </c>
      <c r="H477" s="215">
        <v>0</v>
      </c>
      <c r="I477" s="216">
        <f>E477*H477</f>
        <v>0</v>
      </c>
      <c r="J477" s="215">
        <v>0</v>
      </c>
      <c r="K477" s="216">
        <f>E477*J477</f>
        <v>0</v>
      </c>
      <c r="O477" s="208">
        <v>2</v>
      </c>
      <c r="AA477" s="181">
        <v>1</v>
      </c>
      <c r="AB477" s="181">
        <v>7</v>
      </c>
      <c r="AC477" s="181">
        <v>7</v>
      </c>
      <c r="AZ477" s="181">
        <v>2</v>
      </c>
      <c r="BA477" s="181">
        <f>IF(AZ477=1,G477,0)</f>
        <v>0</v>
      </c>
      <c r="BB477" s="181">
        <f>IF(AZ477=2,G477,0)</f>
        <v>0</v>
      </c>
      <c r="BC477" s="181">
        <f>IF(AZ477=3,G477,0)</f>
        <v>0</v>
      </c>
      <c r="BD477" s="181">
        <f>IF(AZ477=4,G477,0)</f>
        <v>0</v>
      </c>
      <c r="BE477" s="181">
        <f>IF(AZ477=5,G477,0)</f>
        <v>0</v>
      </c>
      <c r="CA477" s="208">
        <v>1</v>
      </c>
      <c r="CB477" s="208">
        <v>7</v>
      </c>
    </row>
    <row r="478" spans="1:80" ht="12.75">
      <c r="A478" s="209">
        <v>137</v>
      </c>
      <c r="B478" s="210" t="s">
        <v>175</v>
      </c>
      <c r="C478" s="211" t="s">
        <v>176</v>
      </c>
      <c r="D478" s="212" t="s">
        <v>657</v>
      </c>
      <c r="E478" s="213">
        <v>8</v>
      </c>
      <c r="F478" s="213">
        <v>0</v>
      </c>
      <c r="G478" s="214">
        <f>E478*F478</f>
        <v>0</v>
      </c>
      <c r="H478" s="215">
        <v>0</v>
      </c>
      <c r="I478" s="216">
        <f>E478*H478</f>
        <v>0</v>
      </c>
      <c r="J478" s="215">
        <v>0</v>
      </c>
      <c r="K478" s="216">
        <f>E478*J478</f>
        <v>0</v>
      </c>
      <c r="O478" s="208">
        <v>2</v>
      </c>
      <c r="AA478" s="181">
        <v>1</v>
      </c>
      <c r="AB478" s="181">
        <v>7</v>
      </c>
      <c r="AC478" s="181">
        <v>7</v>
      </c>
      <c r="AZ478" s="181">
        <v>2</v>
      </c>
      <c r="BA478" s="181">
        <f>IF(AZ478=1,G478,0)</f>
        <v>0</v>
      </c>
      <c r="BB478" s="181">
        <f>IF(AZ478=2,G478,0)</f>
        <v>0</v>
      </c>
      <c r="BC478" s="181">
        <f>IF(AZ478=3,G478,0)</f>
        <v>0</v>
      </c>
      <c r="BD478" s="181">
        <f>IF(AZ478=4,G478,0)</f>
        <v>0</v>
      </c>
      <c r="BE478" s="181">
        <f>IF(AZ478=5,G478,0)</f>
        <v>0</v>
      </c>
      <c r="CA478" s="208">
        <v>1</v>
      </c>
      <c r="CB478" s="208">
        <v>7</v>
      </c>
    </row>
    <row r="479" spans="1:15" ht="12.75">
      <c r="A479" s="217"/>
      <c r="B479" s="221"/>
      <c r="C479" s="276" t="s">
        <v>960</v>
      </c>
      <c r="D479" s="277"/>
      <c r="E479" s="222">
        <v>8</v>
      </c>
      <c r="F479" s="223"/>
      <c r="G479" s="224"/>
      <c r="H479" s="225"/>
      <c r="I479" s="219"/>
      <c r="J479" s="226"/>
      <c r="K479" s="219"/>
      <c r="M479" s="220">
        <v>8</v>
      </c>
      <c r="O479" s="208"/>
    </row>
    <row r="480" spans="1:80" ht="12.75">
      <c r="A480" s="209">
        <v>138</v>
      </c>
      <c r="B480" s="210" t="s">
        <v>177</v>
      </c>
      <c r="C480" s="211" t="s">
        <v>178</v>
      </c>
      <c r="D480" s="212" t="s">
        <v>657</v>
      </c>
      <c r="E480" s="213">
        <v>8</v>
      </c>
      <c r="F480" s="213">
        <v>0</v>
      </c>
      <c r="G480" s="214">
        <f>E480*F480</f>
        <v>0</v>
      </c>
      <c r="H480" s="215">
        <v>0</v>
      </c>
      <c r="I480" s="216">
        <f>E480*H480</f>
        <v>0</v>
      </c>
      <c r="J480" s="215">
        <v>0</v>
      </c>
      <c r="K480" s="216">
        <f>E480*J480</f>
        <v>0</v>
      </c>
      <c r="O480" s="208">
        <v>2</v>
      </c>
      <c r="AA480" s="181">
        <v>1</v>
      </c>
      <c r="AB480" s="181">
        <v>7</v>
      </c>
      <c r="AC480" s="181">
        <v>7</v>
      </c>
      <c r="AZ480" s="181">
        <v>2</v>
      </c>
      <c r="BA480" s="181">
        <f>IF(AZ480=1,G480,0)</f>
        <v>0</v>
      </c>
      <c r="BB480" s="181">
        <f>IF(AZ480=2,G480,0)</f>
        <v>0</v>
      </c>
      <c r="BC480" s="181">
        <f>IF(AZ480=3,G480,0)</f>
        <v>0</v>
      </c>
      <c r="BD480" s="181">
        <f>IF(AZ480=4,G480,0)</f>
        <v>0</v>
      </c>
      <c r="BE480" s="181">
        <f>IF(AZ480=5,G480,0)</f>
        <v>0</v>
      </c>
      <c r="CA480" s="208">
        <v>1</v>
      </c>
      <c r="CB480" s="208">
        <v>7</v>
      </c>
    </row>
    <row r="481" spans="1:15" ht="12.75">
      <c r="A481" s="217"/>
      <c r="B481" s="221"/>
      <c r="C481" s="276" t="s">
        <v>960</v>
      </c>
      <c r="D481" s="277"/>
      <c r="E481" s="222">
        <v>8</v>
      </c>
      <c r="F481" s="223"/>
      <c r="G481" s="224"/>
      <c r="H481" s="225"/>
      <c r="I481" s="219"/>
      <c r="J481" s="226"/>
      <c r="K481" s="219"/>
      <c r="M481" s="220">
        <v>8</v>
      </c>
      <c r="O481" s="208"/>
    </row>
    <row r="482" spans="1:80" ht="12.75">
      <c r="A482" s="209">
        <v>139</v>
      </c>
      <c r="B482" s="210" t="s">
        <v>179</v>
      </c>
      <c r="C482" s="211" t="s">
        <v>180</v>
      </c>
      <c r="D482" s="212" t="s">
        <v>657</v>
      </c>
      <c r="E482" s="213">
        <v>8</v>
      </c>
      <c r="F482" s="213">
        <v>0</v>
      </c>
      <c r="G482" s="214">
        <f>E482*F482</f>
        <v>0</v>
      </c>
      <c r="H482" s="215">
        <v>0</v>
      </c>
      <c r="I482" s="216">
        <f>E482*H482</f>
        <v>0</v>
      </c>
      <c r="J482" s="215">
        <v>0</v>
      </c>
      <c r="K482" s="216">
        <f>E482*J482</f>
        <v>0</v>
      </c>
      <c r="O482" s="208">
        <v>2</v>
      </c>
      <c r="AA482" s="181">
        <v>1</v>
      </c>
      <c r="AB482" s="181">
        <v>7</v>
      </c>
      <c r="AC482" s="181">
        <v>7</v>
      </c>
      <c r="AZ482" s="181">
        <v>2</v>
      </c>
      <c r="BA482" s="181">
        <f>IF(AZ482=1,G482,0)</f>
        <v>0</v>
      </c>
      <c r="BB482" s="181">
        <f>IF(AZ482=2,G482,0)</f>
        <v>0</v>
      </c>
      <c r="BC482" s="181">
        <f>IF(AZ482=3,G482,0)</f>
        <v>0</v>
      </c>
      <c r="BD482" s="181">
        <f>IF(AZ482=4,G482,0)</f>
        <v>0</v>
      </c>
      <c r="BE482" s="181">
        <f>IF(AZ482=5,G482,0)</f>
        <v>0</v>
      </c>
      <c r="CA482" s="208">
        <v>1</v>
      </c>
      <c r="CB482" s="208">
        <v>7</v>
      </c>
    </row>
    <row r="483" spans="1:15" ht="12.75">
      <c r="A483" s="217"/>
      <c r="B483" s="221"/>
      <c r="C483" s="276" t="s">
        <v>960</v>
      </c>
      <c r="D483" s="277"/>
      <c r="E483" s="222">
        <v>8</v>
      </c>
      <c r="F483" s="223"/>
      <c r="G483" s="224"/>
      <c r="H483" s="225"/>
      <c r="I483" s="219"/>
      <c r="J483" s="226"/>
      <c r="K483" s="219"/>
      <c r="M483" s="220">
        <v>8</v>
      </c>
      <c r="O483" s="208"/>
    </row>
    <row r="484" spans="1:80" ht="12.75">
      <c r="A484" s="209">
        <v>140</v>
      </c>
      <c r="B484" s="210" t="s">
        <v>181</v>
      </c>
      <c r="C484" s="211" t="s">
        <v>182</v>
      </c>
      <c r="D484" s="212" t="s">
        <v>657</v>
      </c>
      <c r="E484" s="213">
        <v>3</v>
      </c>
      <c r="F484" s="213">
        <v>0</v>
      </c>
      <c r="G484" s="214">
        <f>E484*F484</f>
        <v>0</v>
      </c>
      <c r="H484" s="215">
        <v>0</v>
      </c>
      <c r="I484" s="216">
        <f>E484*H484</f>
        <v>0</v>
      </c>
      <c r="J484" s="215">
        <v>0</v>
      </c>
      <c r="K484" s="216">
        <f>E484*J484</f>
        <v>0</v>
      </c>
      <c r="O484" s="208">
        <v>2</v>
      </c>
      <c r="AA484" s="181">
        <v>1</v>
      </c>
      <c r="AB484" s="181">
        <v>7</v>
      </c>
      <c r="AC484" s="181">
        <v>7</v>
      </c>
      <c r="AZ484" s="181">
        <v>2</v>
      </c>
      <c r="BA484" s="181">
        <f>IF(AZ484=1,G484,0)</f>
        <v>0</v>
      </c>
      <c r="BB484" s="181">
        <f>IF(AZ484=2,G484,0)</f>
        <v>0</v>
      </c>
      <c r="BC484" s="181">
        <f>IF(AZ484=3,G484,0)</f>
        <v>0</v>
      </c>
      <c r="BD484" s="181">
        <f>IF(AZ484=4,G484,0)</f>
        <v>0</v>
      </c>
      <c r="BE484" s="181">
        <f>IF(AZ484=5,G484,0)</f>
        <v>0</v>
      </c>
      <c r="CA484" s="208">
        <v>1</v>
      </c>
      <c r="CB484" s="208">
        <v>7</v>
      </c>
    </row>
    <row r="485" spans="1:15" ht="12.75">
      <c r="A485" s="217"/>
      <c r="B485" s="221"/>
      <c r="C485" s="276" t="s">
        <v>682</v>
      </c>
      <c r="D485" s="277"/>
      <c r="E485" s="222">
        <v>3</v>
      </c>
      <c r="F485" s="223"/>
      <c r="G485" s="224"/>
      <c r="H485" s="225"/>
      <c r="I485" s="219"/>
      <c r="J485" s="226"/>
      <c r="K485" s="219"/>
      <c r="M485" s="220">
        <v>3</v>
      </c>
      <c r="O485" s="208"/>
    </row>
    <row r="486" spans="1:80" ht="12.75">
      <c r="A486" s="209">
        <v>141</v>
      </c>
      <c r="B486" s="210" t="s">
        <v>183</v>
      </c>
      <c r="C486" s="211" t="s">
        <v>184</v>
      </c>
      <c r="D486" s="212" t="s">
        <v>657</v>
      </c>
      <c r="E486" s="213">
        <v>250</v>
      </c>
      <c r="F486" s="213">
        <v>0</v>
      </c>
      <c r="G486" s="214">
        <f>E486*F486</f>
        <v>0</v>
      </c>
      <c r="H486" s="215">
        <v>0</v>
      </c>
      <c r="I486" s="216">
        <f>E486*H486</f>
        <v>0</v>
      </c>
      <c r="J486" s="215"/>
      <c r="K486" s="216">
        <f>E486*J486</f>
        <v>0</v>
      </c>
      <c r="O486" s="208">
        <v>2</v>
      </c>
      <c r="AA486" s="181">
        <v>12</v>
      </c>
      <c r="AB486" s="181">
        <v>0</v>
      </c>
      <c r="AC486" s="181">
        <v>141</v>
      </c>
      <c r="AZ486" s="181">
        <v>2</v>
      </c>
      <c r="BA486" s="181">
        <f>IF(AZ486=1,G486,0)</f>
        <v>0</v>
      </c>
      <c r="BB486" s="181">
        <f>IF(AZ486=2,G486,0)</f>
        <v>0</v>
      </c>
      <c r="BC486" s="181">
        <f>IF(AZ486=3,G486,0)</f>
        <v>0</v>
      </c>
      <c r="BD486" s="181">
        <f>IF(AZ486=4,G486,0)</f>
        <v>0</v>
      </c>
      <c r="BE486" s="181">
        <f>IF(AZ486=5,G486,0)</f>
        <v>0</v>
      </c>
      <c r="CA486" s="208">
        <v>12</v>
      </c>
      <c r="CB486" s="208">
        <v>0</v>
      </c>
    </row>
    <row r="487" spans="1:15" ht="12.75">
      <c r="A487" s="217"/>
      <c r="B487" s="221"/>
      <c r="C487" s="276" t="s">
        <v>185</v>
      </c>
      <c r="D487" s="277"/>
      <c r="E487" s="222">
        <v>250</v>
      </c>
      <c r="F487" s="223"/>
      <c r="G487" s="224"/>
      <c r="H487" s="225"/>
      <c r="I487" s="219"/>
      <c r="J487" s="226"/>
      <c r="K487" s="219"/>
      <c r="M487" s="220" t="s">
        <v>185</v>
      </c>
      <c r="O487" s="208"/>
    </row>
    <row r="488" spans="1:80" ht="12.75">
      <c r="A488" s="209">
        <v>142</v>
      </c>
      <c r="B488" s="210" t="s">
        <v>186</v>
      </c>
      <c r="C488" s="211" t="s">
        <v>187</v>
      </c>
      <c r="D488" s="212" t="s">
        <v>657</v>
      </c>
      <c r="E488" s="213">
        <v>125</v>
      </c>
      <c r="F488" s="213">
        <v>0</v>
      </c>
      <c r="G488" s="214">
        <f>E488*F488</f>
        <v>0</v>
      </c>
      <c r="H488" s="215">
        <v>0</v>
      </c>
      <c r="I488" s="216">
        <f>E488*H488</f>
        <v>0</v>
      </c>
      <c r="J488" s="215">
        <v>0</v>
      </c>
      <c r="K488" s="216">
        <f>E488*J488</f>
        <v>0</v>
      </c>
      <c r="O488" s="208">
        <v>2</v>
      </c>
      <c r="AA488" s="181">
        <v>1</v>
      </c>
      <c r="AB488" s="181">
        <v>7</v>
      </c>
      <c r="AC488" s="181">
        <v>7</v>
      </c>
      <c r="AZ488" s="181">
        <v>2</v>
      </c>
      <c r="BA488" s="181">
        <f>IF(AZ488=1,G488,0)</f>
        <v>0</v>
      </c>
      <c r="BB488" s="181">
        <f>IF(AZ488=2,G488,0)</f>
        <v>0</v>
      </c>
      <c r="BC488" s="181">
        <f>IF(AZ488=3,G488,0)</f>
        <v>0</v>
      </c>
      <c r="BD488" s="181">
        <f>IF(AZ488=4,G488,0)</f>
        <v>0</v>
      </c>
      <c r="BE488" s="181">
        <f>IF(AZ488=5,G488,0)</f>
        <v>0</v>
      </c>
      <c r="CA488" s="208">
        <v>1</v>
      </c>
      <c r="CB488" s="208">
        <v>7</v>
      </c>
    </row>
    <row r="489" spans="1:15" ht="12.75">
      <c r="A489" s="217"/>
      <c r="B489" s="221"/>
      <c r="C489" s="276" t="s">
        <v>168</v>
      </c>
      <c r="D489" s="277"/>
      <c r="E489" s="222">
        <v>125</v>
      </c>
      <c r="F489" s="223"/>
      <c r="G489" s="224"/>
      <c r="H489" s="225"/>
      <c r="I489" s="219"/>
      <c r="J489" s="226"/>
      <c r="K489" s="219"/>
      <c r="M489" s="220">
        <v>125</v>
      </c>
      <c r="O489" s="208"/>
    </row>
    <row r="490" spans="1:80" ht="12.75">
      <c r="A490" s="209">
        <v>143</v>
      </c>
      <c r="B490" s="210" t="s">
        <v>1137</v>
      </c>
      <c r="C490" s="211" t="s">
        <v>188</v>
      </c>
      <c r="D490" s="212" t="s">
        <v>657</v>
      </c>
      <c r="E490" s="213">
        <v>5</v>
      </c>
      <c r="F490" s="213">
        <v>0</v>
      </c>
      <c r="G490" s="214">
        <f>E490*F490</f>
        <v>0</v>
      </c>
      <c r="H490" s="215">
        <v>0</v>
      </c>
      <c r="I490" s="216">
        <f>E490*H490</f>
        <v>0</v>
      </c>
      <c r="J490" s="215"/>
      <c r="K490" s="216">
        <f>E490*J490</f>
        <v>0</v>
      </c>
      <c r="O490" s="208">
        <v>2</v>
      </c>
      <c r="AA490" s="181">
        <v>12</v>
      </c>
      <c r="AB490" s="181">
        <v>0</v>
      </c>
      <c r="AC490" s="181">
        <v>143</v>
      </c>
      <c r="AZ490" s="181">
        <v>2</v>
      </c>
      <c r="BA490" s="181">
        <f>IF(AZ490=1,G490,0)</f>
        <v>0</v>
      </c>
      <c r="BB490" s="181">
        <f>IF(AZ490=2,G490,0)</f>
        <v>0</v>
      </c>
      <c r="BC490" s="181">
        <f>IF(AZ490=3,G490,0)</f>
        <v>0</v>
      </c>
      <c r="BD490" s="181">
        <f>IF(AZ490=4,G490,0)</f>
        <v>0</v>
      </c>
      <c r="BE490" s="181">
        <f>IF(AZ490=5,G490,0)</f>
        <v>0</v>
      </c>
      <c r="CA490" s="208">
        <v>12</v>
      </c>
      <c r="CB490" s="208">
        <v>0</v>
      </c>
    </row>
    <row r="491" spans="1:15" ht="12.75">
      <c r="A491" s="217"/>
      <c r="B491" s="221"/>
      <c r="C491" s="276" t="s">
        <v>759</v>
      </c>
      <c r="D491" s="277"/>
      <c r="E491" s="222">
        <v>5</v>
      </c>
      <c r="F491" s="223"/>
      <c r="G491" s="224"/>
      <c r="H491" s="225"/>
      <c r="I491" s="219"/>
      <c r="J491" s="226"/>
      <c r="K491" s="219"/>
      <c r="M491" s="220">
        <v>5</v>
      </c>
      <c r="O491" s="208"/>
    </row>
    <row r="492" spans="1:80" ht="12.75">
      <c r="A492" s="209">
        <v>144</v>
      </c>
      <c r="B492" s="210" t="s">
        <v>189</v>
      </c>
      <c r="C492" s="211" t="s">
        <v>190</v>
      </c>
      <c r="D492" s="212" t="s">
        <v>657</v>
      </c>
      <c r="E492" s="213">
        <v>5</v>
      </c>
      <c r="F492" s="213">
        <v>0</v>
      </c>
      <c r="G492" s="214">
        <f>E492*F492</f>
        <v>0</v>
      </c>
      <c r="H492" s="215">
        <v>0</v>
      </c>
      <c r="I492" s="216">
        <f>E492*H492</f>
        <v>0</v>
      </c>
      <c r="J492" s="215"/>
      <c r="K492" s="216">
        <f>E492*J492</f>
        <v>0</v>
      </c>
      <c r="O492" s="208">
        <v>2</v>
      </c>
      <c r="AA492" s="181">
        <v>12</v>
      </c>
      <c r="AB492" s="181">
        <v>0</v>
      </c>
      <c r="AC492" s="181">
        <v>144</v>
      </c>
      <c r="AZ492" s="181">
        <v>2</v>
      </c>
      <c r="BA492" s="181">
        <f>IF(AZ492=1,G492,0)</f>
        <v>0</v>
      </c>
      <c r="BB492" s="181">
        <f>IF(AZ492=2,G492,0)</f>
        <v>0</v>
      </c>
      <c r="BC492" s="181">
        <f>IF(AZ492=3,G492,0)</f>
        <v>0</v>
      </c>
      <c r="BD492" s="181">
        <f>IF(AZ492=4,G492,0)</f>
        <v>0</v>
      </c>
      <c r="BE492" s="181">
        <f>IF(AZ492=5,G492,0)</f>
        <v>0</v>
      </c>
      <c r="CA492" s="208">
        <v>12</v>
      </c>
      <c r="CB492" s="208">
        <v>0</v>
      </c>
    </row>
    <row r="493" spans="1:15" ht="12.75">
      <c r="A493" s="217"/>
      <c r="B493" s="221"/>
      <c r="C493" s="276" t="s">
        <v>759</v>
      </c>
      <c r="D493" s="277"/>
      <c r="E493" s="222">
        <v>5</v>
      </c>
      <c r="F493" s="223"/>
      <c r="G493" s="224"/>
      <c r="H493" s="225"/>
      <c r="I493" s="219"/>
      <c r="J493" s="226"/>
      <c r="K493" s="219"/>
      <c r="M493" s="220">
        <v>5</v>
      </c>
      <c r="O493" s="208"/>
    </row>
    <row r="494" spans="1:80" ht="12.75">
      <c r="A494" s="209">
        <v>145</v>
      </c>
      <c r="B494" s="210" t="s">
        <v>191</v>
      </c>
      <c r="C494" s="211" t="s">
        <v>192</v>
      </c>
      <c r="D494" s="212" t="s">
        <v>657</v>
      </c>
      <c r="E494" s="213">
        <v>1</v>
      </c>
      <c r="F494" s="213">
        <v>0</v>
      </c>
      <c r="G494" s="214">
        <f>E494*F494</f>
        <v>0</v>
      </c>
      <c r="H494" s="215">
        <v>0</v>
      </c>
      <c r="I494" s="216">
        <f>E494*H494</f>
        <v>0</v>
      </c>
      <c r="J494" s="215"/>
      <c r="K494" s="216">
        <f>E494*J494</f>
        <v>0</v>
      </c>
      <c r="O494" s="208">
        <v>2</v>
      </c>
      <c r="AA494" s="181">
        <v>12</v>
      </c>
      <c r="AB494" s="181">
        <v>0</v>
      </c>
      <c r="AC494" s="181">
        <v>145</v>
      </c>
      <c r="AZ494" s="181">
        <v>2</v>
      </c>
      <c r="BA494" s="181">
        <f>IF(AZ494=1,G494,0)</f>
        <v>0</v>
      </c>
      <c r="BB494" s="181">
        <f>IF(AZ494=2,G494,0)</f>
        <v>0</v>
      </c>
      <c r="BC494" s="181">
        <f>IF(AZ494=3,G494,0)</f>
        <v>0</v>
      </c>
      <c r="BD494" s="181">
        <f>IF(AZ494=4,G494,0)</f>
        <v>0</v>
      </c>
      <c r="BE494" s="181">
        <f>IF(AZ494=5,G494,0)</f>
        <v>0</v>
      </c>
      <c r="CA494" s="208">
        <v>12</v>
      </c>
      <c r="CB494" s="208">
        <v>0</v>
      </c>
    </row>
    <row r="495" spans="1:15" ht="12.75">
      <c r="A495" s="217"/>
      <c r="B495" s="221"/>
      <c r="C495" s="276" t="s">
        <v>587</v>
      </c>
      <c r="D495" s="277"/>
      <c r="E495" s="222">
        <v>1</v>
      </c>
      <c r="F495" s="223"/>
      <c r="G495" s="224"/>
      <c r="H495" s="225"/>
      <c r="I495" s="219"/>
      <c r="J495" s="226"/>
      <c r="K495" s="219"/>
      <c r="M495" s="220">
        <v>1</v>
      </c>
      <c r="O495" s="208"/>
    </row>
    <row r="496" spans="1:80" ht="12.75">
      <c r="A496" s="209">
        <v>146</v>
      </c>
      <c r="B496" s="210" t="s">
        <v>193</v>
      </c>
      <c r="C496" s="211" t="s">
        <v>194</v>
      </c>
      <c r="D496" s="212" t="s">
        <v>657</v>
      </c>
      <c r="E496" s="213">
        <v>1</v>
      </c>
      <c r="F496" s="213">
        <v>0</v>
      </c>
      <c r="G496" s="214">
        <f>E496*F496</f>
        <v>0</v>
      </c>
      <c r="H496" s="215">
        <v>0</v>
      </c>
      <c r="I496" s="216">
        <f>E496*H496</f>
        <v>0</v>
      </c>
      <c r="J496" s="215"/>
      <c r="K496" s="216">
        <f>E496*J496</f>
        <v>0</v>
      </c>
      <c r="O496" s="208">
        <v>2</v>
      </c>
      <c r="AA496" s="181">
        <v>12</v>
      </c>
      <c r="AB496" s="181">
        <v>0</v>
      </c>
      <c r="AC496" s="181">
        <v>146</v>
      </c>
      <c r="AZ496" s="181">
        <v>2</v>
      </c>
      <c r="BA496" s="181">
        <f>IF(AZ496=1,G496,0)</f>
        <v>0</v>
      </c>
      <c r="BB496" s="181">
        <f>IF(AZ496=2,G496,0)</f>
        <v>0</v>
      </c>
      <c r="BC496" s="181">
        <f>IF(AZ496=3,G496,0)</f>
        <v>0</v>
      </c>
      <c r="BD496" s="181">
        <f>IF(AZ496=4,G496,0)</f>
        <v>0</v>
      </c>
      <c r="BE496" s="181">
        <f>IF(AZ496=5,G496,0)</f>
        <v>0</v>
      </c>
      <c r="CA496" s="208">
        <v>12</v>
      </c>
      <c r="CB496" s="208">
        <v>0</v>
      </c>
    </row>
    <row r="497" spans="1:15" ht="12.75">
      <c r="A497" s="217"/>
      <c r="B497" s="221"/>
      <c r="C497" s="276" t="s">
        <v>587</v>
      </c>
      <c r="D497" s="277"/>
      <c r="E497" s="222">
        <v>1</v>
      </c>
      <c r="F497" s="223"/>
      <c r="G497" s="224"/>
      <c r="H497" s="225"/>
      <c r="I497" s="219"/>
      <c r="J497" s="226"/>
      <c r="K497" s="219"/>
      <c r="M497" s="220">
        <v>1</v>
      </c>
      <c r="O497" s="208"/>
    </row>
    <row r="498" spans="1:80" ht="12.75">
      <c r="A498" s="209">
        <v>147</v>
      </c>
      <c r="B498" s="210" t="s">
        <v>1154</v>
      </c>
      <c r="C498" s="211" t="s">
        <v>195</v>
      </c>
      <c r="D498" s="212" t="s">
        <v>657</v>
      </c>
      <c r="E498" s="213">
        <v>1</v>
      </c>
      <c r="F498" s="213">
        <v>0</v>
      </c>
      <c r="G498" s="214">
        <f>E498*F498</f>
        <v>0</v>
      </c>
      <c r="H498" s="215">
        <v>0</v>
      </c>
      <c r="I498" s="216">
        <f>E498*H498</f>
        <v>0</v>
      </c>
      <c r="J498" s="215"/>
      <c r="K498" s="216">
        <f>E498*J498</f>
        <v>0</v>
      </c>
      <c r="O498" s="208">
        <v>2</v>
      </c>
      <c r="AA498" s="181">
        <v>12</v>
      </c>
      <c r="AB498" s="181">
        <v>0</v>
      </c>
      <c r="AC498" s="181">
        <v>147</v>
      </c>
      <c r="AZ498" s="181">
        <v>2</v>
      </c>
      <c r="BA498" s="181">
        <f>IF(AZ498=1,G498,0)</f>
        <v>0</v>
      </c>
      <c r="BB498" s="181">
        <f>IF(AZ498=2,G498,0)</f>
        <v>0</v>
      </c>
      <c r="BC498" s="181">
        <f>IF(AZ498=3,G498,0)</f>
        <v>0</v>
      </c>
      <c r="BD498" s="181">
        <f>IF(AZ498=4,G498,0)</f>
        <v>0</v>
      </c>
      <c r="BE498" s="181">
        <f>IF(AZ498=5,G498,0)</f>
        <v>0</v>
      </c>
      <c r="CA498" s="208">
        <v>12</v>
      </c>
      <c r="CB498" s="208">
        <v>0</v>
      </c>
    </row>
    <row r="499" spans="1:15" ht="12.75">
      <c r="A499" s="217"/>
      <c r="B499" s="221"/>
      <c r="C499" s="276" t="s">
        <v>587</v>
      </c>
      <c r="D499" s="277"/>
      <c r="E499" s="222">
        <v>1</v>
      </c>
      <c r="F499" s="223"/>
      <c r="G499" s="224"/>
      <c r="H499" s="225"/>
      <c r="I499" s="219"/>
      <c r="J499" s="226"/>
      <c r="K499" s="219"/>
      <c r="M499" s="220">
        <v>1</v>
      </c>
      <c r="O499" s="208"/>
    </row>
    <row r="500" spans="1:80" ht="12.75">
      <c r="A500" s="209">
        <v>148</v>
      </c>
      <c r="B500" s="210" t="s">
        <v>196</v>
      </c>
      <c r="C500" s="211" t="s">
        <v>197</v>
      </c>
      <c r="D500" s="212" t="s">
        <v>657</v>
      </c>
      <c r="E500" s="213">
        <v>2</v>
      </c>
      <c r="F500" s="213">
        <v>0</v>
      </c>
      <c r="G500" s="214">
        <f>E500*F500</f>
        <v>0</v>
      </c>
      <c r="H500" s="215">
        <v>0</v>
      </c>
      <c r="I500" s="216">
        <f>E500*H500</f>
        <v>0</v>
      </c>
      <c r="J500" s="215"/>
      <c r="K500" s="216">
        <f>E500*J500</f>
        <v>0</v>
      </c>
      <c r="O500" s="208">
        <v>2</v>
      </c>
      <c r="AA500" s="181">
        <v>12</v>
      </c>
      <c r="AB500" s="181">
        <v>0</v>
      </c>
      <c r="AC500" s="181">
        <v>148</v>
      </c>
      <c r="AZ500" s="181">
        <v>2</v>
      </c>
      <c r="BA500" s="181">
        <f>IF(AZ500=1,G500,0)</f>
        <v>0</v>
      </c>
      <c r="BB500" s="181">
        <f>IF(AZ500=2,G500,0)</f>
        <v>0</v>
      </c>
      <c r="BC500" s="181">
        <f>IF(AZ500=3,G500,0)</f>
        <v>0</v>
      </c>
      <c r="BD500" s="181">
        <f>IF(AZ500=4,G500,0)</f>
        <v>0</v>
      </c>
      <c r="BE500" s="181">
        <f>IF(AZ500=5,G500,0)</f>
        <v>0</v>
      </c>
      <c r="CA500" s="208">
        <v>12</v>
      </c>
      <c r="CB500" s="208">
        <v>0</v>
      </c>
    </row>
    <row r="501" spans="1:15" ht="12.75">
      <c r="A501" s="217"/>
      <c r="B501" s="221"/>
      <c r="C501" s="276" t="s">
        <v>659</v>
      </c>
      <c r="D501" s="277"/>
      <c r="E501" s="222">
        <v>2</v>
      </c>
      <c r="F501" s="223"/>
      <c r="G501" s="224"/>
      <c r="H501" s="225"/>
      <c r="I501" s="219"/>
      <c r="J501" s="226"/>
      <c r="K501" s="219"/>
      <c r="M501" s="220">
        <v>2</v>
      </c>
      <c r="O501" s="208"/>
    </row>
    <row r="502" spans="1:80" ht="12.75">
      <c r="A502" s="209">
        <v>149</v>
      </c>
      <c r="B502" s="210" t="s">
        <v>198</v>
      </c>
      <c r="C502" s="211" t="s">
        <v>199</v>
      </c>
      <c r="D502" s="212" t="s">
        <v>657</v>
      </c>
      <c r="E502" s="213">
        <v>1</v>
      </c>
      <c r="F502" s="213">
        <v>0</v>
      </c>
      <c r="G502" s="214">
        <f>E502*F502</f>
        <v>0</v>
      </c>
      <c r="H502" s="215">
        <v>0</v>
      </c>
      <c r="I502" s="216">
        <f>E502*H502</f>
        <v>0</v>
      </c>
      <c r="J502" s="215"/>
      <c r="K502" s="216">
        <f>E502*J502</f>
        <v>0</v>
      </c>
      <c r="O502" s="208">
        <v>2</v>
      </c>
      <c r="AA502" s="181">
        <v>12</v>
      </c>
      <c r="AB502" s="181">
        <v>0</v>
      </c>
      <c r="AC502" s="181">
        <v>149</v>
      </c>
      <c r="AZ502" s="181">
        <v>2</v>
      </c>
      <c r="BA502" s="181">
        <f>IF(AZ502=1,G502,0)</f>
        <v>0</v>
      </c>
      <c r="BB502" s="181">
        <f>IF(AZ502=2,G502,0)</f>
        <v>0</v>
      </c>
      <c r="BC502" s="181">
        <f>IF(AZ502=3,G502,0)</f>
        <v>0</v>
      </c>
      <c r="BD502" s="181">
        <f>IF(AZ502=4,G502,0)</f>
        <v>0</v>
      </c>
      <c r="BE502" s="181">
        <f>IF(AZ502=5,G502,0)</f>
        <v>0</v>
      </c>
      <c r="CA502" s="208">
        <v>12</v>
      </c>
      <c r="CB502" s="208">
        <v>0</v>
      </c>
    </row>
    <row r="503" spans="1:15" ht="12.75">
      <c r="A503" s="217"/>
      <c r="B503" s="221"/>
      <c r="C503" s="276" t="s">
        <v>587</v>
      </c>
      <c r="D503" s="277"/>
      <c r="E503" s="222">
        <v>1</v>
      </c>
      <c r="F503" s="223"/>
      <c r="G503" s="224"/>
      <c r="H503" s="225"/>
      <c r="I503" s="219"/>
      <c r="J503" s="226"/>
      <c r="K503" s="219"/>
      <c r="M503" s="220">
        <v>1</v>
      </c>
      <c r="O503" s="208"/>
    </row>
    <row r="504" spans="1:80" ht="12.75">
      <c r="A504" s="209">
        <v>150</v>
      </c>
      <c r="B504" s="210" t="s">
        <v>1171</v>
      </c>
      <c r="C504" s="211" t="s">
        <v>978</v>
      </c>
      <c r="D504" s="212" t="s">
        <v>657</v>
      </c>
      <c r="E504" s="213">
        <v>5</v>
      </c>
      <c r="F504" s="213">
        <v>0</v>
      </c>
      <c r="G504" s="214">
        <f>E504*F504</f>
        <v>0</v>
      </c>
      <c r="H504" s="215">
        <v>0</v>
      </c>
      <c r="I504" s="216">
        <f>E504*H504</f>
        <v>0</v>
      </c>
      <c r="J504" s="215"/>
      <c r="K504" s="216">
        <f>E504*J504</f>
        <v>0</v>
      </c>
      <c r="O504" s="208">
        <v>2</v>
      </c>
      <c r="AA504" s="181">
        <v>12</v>
      </c>
      <c r="AB504" s="181">
        <v>0</v>
      </c>
      <c r="AC504" s="181">
        <v>150</v>
      </c>
      <c r="AZ504" s="181">
        <v>2</v>
      </c>
      <c r="BA504" s="181">
        <f>IF(AZ504=1,G504,0)</f>
        <v>0</v>
      </c>
      <c r="BB504" s="181">
        <f>IF(AZ504=2,G504,0)</f>
        <v>0</v>
      </c>
      <c r="BC504" s="181">
        <f>IF(AZ504=3,G504,0)</f>
        <v>0</v>
      </c>
      <c r="BD504" s="181">
        <f>IF(AZ504=4,G504,0)</f>
        <v>0</v>
      </c>
      <c r="BE504" s="181">
        <f>IF(AZ504=5,G504,0)</f>
        <v>0</v>
      </c>
      <c r="CA504" s="208">
        <v>12</v>
      </c>
      <c r="CB504" s="208">
        <v>0</v>
      </c>
    </row>
    <row r="505" spans="1:15" ht="12.75">
      <c r="A505" s="217"/>
      <c r="B505" s="221"/>
      <c r="C505" s="276" t="s">
        <v>759</v>
      </c>
      <c r="D505" s="277"/>
      <c r="E505" s="222">
        <v>5</v>
      </c>
      <c r="F505" s="223"/>
      <c r="G505" s="224"/>
      <c r="H505" s="225"/>
      <c r="I505" s="219"/>
      <c r="J505" s="226"/>
      <c r="K505" s="219"/>
      <c r="M505" s="220">
        <v>5</v>
      </c>
      <c r="O505" s="208"/>
    </row>
    <row r="506" spans="1:80" ht="22.5">
      <c r="A506" s="209">
        <v>151</v>
      </c>
      <c r="B506" s="210" t="s">
        <v>200</v>
      </c>
      <c r="C506" s="211" t="s">
        <v>201</v>
      </c>
      <c r="D506" s="212" t="s">
        <v>602</v>
      </c>
      <c r="E506" s="213">
        <v>1</v>
      </c>
      <c r="F506" s="213">
        <v>0</v>
      </c>
      <c r="G506" s="214">
        <f>E506*F506</f>
        <v>0</v>
      </c>
      <c r="H506" s="215">
        <v>0</v>
      </c>
      <c r="I506" s="216">
        <f>E506*H506</f>
        <v>0</v>
      </c>
      <c r="J506" s="215"/>
      <c r="K506" s="216">
        <f>E506*J506</f>
        <v>0</v>
      </c>
      <c r="O506" s="208">
        <v>2</v>
      </c>
      <c r="AA506" s="181">
        <v>12</v>
      </c>
      <c r="AB506" s="181">
        <v>0</v>
      </c>
      <c r="AC506" s="181">
        <v>151</v>
      </c>
      <c r="AZ506" s="181">
        <v>2</v>
      </c>
      <c r="BA506" s="181">
        <f>IF(AZ506=1,G506,0)</f>
        <v>0</v>
      </c>
      <c r="BB506" s="181">
        <f>IF(AZ506=2,G506,0)</f>
        <v>0</v>
      </c>
      <c r="BC506" s="181">
        <f>IF(AZ506=3,G506,0)</f>
        <v>0</v>
      </c>
      <c r="BD506" s="181">
        <f>IF(AZ506=4,G506,0)</f>
        <v>0</v>
      </c>
      <c r="BE506" s="181">
        <f>IF(AZ506=5,G506,0)</f>
        <v>0</v>
      </c>
      <c r="CA506" s="208">
        <v>12</v>
      </c>
      <c r="CB506" s="208">
        <v>0</v>
      </c>
    </row>
    <row r="507" spans="1:15" ht="12.75">
      <c r="A507" s="217"/>
      <c r="B507" s="221"/>
      <c r="C507" s="276" t="s">
        <v>587</v>
      </c>
      <c r="D507" s="277"/>
      <c r="E507" s="222">
        <v>1</v>
      </c>
      <c r="F507" s="223"/>
      <c r="G507" s="224"/>
      <c r="H507" s="225"/>
      <c r="I507" s="219"/>
      <c r="J507" s="226"/>
      <c r="K507" s="219"/>
      <c r="M507" s="220">
        <v>1</v>
      </c>
      <c r="O507" s="208"/>
    </row>
    <row r="508" spans="1:80" ht="22.5">
      <c r="A508" s="209">
        <v>152</v>
      </c>
      <c r="B508" s="210" t="s">
        <v>202</v>
      </c>
      <c r="C508" s="211" t="s">
        <v>982</v>
      </c>
      <c r="D508" s="212" t="s">
        <v>657</v>
      </c>
      <c r="E508" s="213">
        <v>2</v>
      </c>
      <c r="F508" s="213">
        <v>0</v>
      </c>
      <c r="G508" s="214">
        <f>E508*F508</f>
        <v>0</v>
      </c>
      <c r="H508" s="215">
        <v>0</v>
      </c>
      <c r="I508" s="216">
        <f>E508*H508</f>
        <v>0</v>
      </c>
      <c r="J508" s="215"/>
      <c r="K508" s="216">
        <f>E508*J508</f>
        <v>0</v>
      </c>
      <c r="O508" s="208">
        <v>2</v>
      </c>
      <c r="AA508" s="181">
        <v>12</v>
      </c>
      <c r="AB508" s="181">
        <v>0</v>
      </c>
      <c r="AC508" s="181">
        <v>152</v>
      </c>
      <c r="AZ508" s="181">
        <v>2</v>
      </c>
      <c r="BA508" s="181">
        <f>IF(AZ508=1,G508,0)</f>
        <v>0</v>
      </c>
      <c r="BB508" s="181">
        <f>IF(AZ508=2,G508,0)</f>
        <v>0</v>
      </c>
      <c r="BC508" s="181">
        <f>IF(AZ508=3,G508,0)</f>
        <v>0</v>
      </c>
      <c r="BD508" s="181">
        <f>IF(AZ508=4,G508,0)</f>
        <v>0</v>
      </c>
      <c r="BE508" s="181">
        <f>IF(AZ508=5,G508,0)</f>
        <v>0</v>
      </c>
      <c r="CA508" s="208">
        <v>12</v>
      </c>
      <c r="CB508" s="208">
        <v>0</v>
      </c>
    </row>
    <row r="509" spans="1:15" ht="12.75">
      <c r="A509" s="217"/>
      <c r="B509" s="221"/>
      <c r="C509" s="276" t="s">
        <v>659</v>
      </c>
      <c r="D509" s="277"/>
      <c r="E509" s="222">
        <v>2</v>
      </c>
      <c r="F509" s="223"/>
      <c r="G509" s="224"/>
      <c r="H509" s="225"/>
      <c r="I509" s="219"/>
      <c r="J509" s="226"/>
      <c r="K509" s="219"/>
      <c r="M509" s="220">
        <v>2</v>
      </c>
      <c r="O509" s="208"/>
    </row>
    <row r="510" spans="1:80" ht="12.75">
      <c r="A510" s="209">
        <v>153</v>
      </c>
      <c r="B510" s="210" t="s">
        <v>203</v>
      </c>
      <c r="C510" s="211" t="s">
        <v>204</v>
      </c>
      <c r="D510" s="212" t="s">
        <v>657</v>
      </c>
      <c r="E510" s="213">
        <v>6</v>
      </c>
      <c r="F510" s="213">
        <v>0</v>
      </c>
      <c r="G510" s="214">
        <f>E510*F510</f>
        <v>0</v>
      </c>
      <c r="H510" s="215">
        <v>0</v>
      </c>
      <c r="I510" s="216">
        <f>E510*H510</f>
        <v>0</v>
      </c>
      <c r="J510" s="215"/>
      <c r="K510" s="216">
        <f>E510*J510</f>
        <v>0</v>
      </c>
      <c r="O510" s="208">
        <v>2</v>
      </c>
      <c r="AA510" s="181">
        <v>12</v>
      </c>
      <c r="AB510" s="181">
        <v>0</v>
      </c>
      <c r="AC510" s="181">
        <v>153</v>
      </c>
      <c r="AZ510" s="181">
        <v>2</v>
      </c>
      <c r="BA510" s="181">
        <f>IF(AZ510=1,G510,0)</f>
        <v>0</v>
      </c>
      <c r="BB510" s="181">
        <f>IF(AZ510=2,G510,0)</f>
        <v>0</v>
      </c>
      <c r="BC510" s="181">
        <f>IF(AZ510=3,G510,0)</f>
        <v>0</v>
      </c>
      <c r="BD510" s="181">
        <f>IF(AZ510=4,G510,0)</f>
        <v>0</v>
      </c>
      <c r="BE510" s="181">
        <f>IF(AZ510=5,G510,0)</f>
        <v>0</v>
      </c>
      <c r="CA510" s="208">
        <v>12</v>
      </c>
      <c r="CB510" s="208">
        <v>0</v>
      </c>
    </row>
    <row r="511" spans="1:15" ht="12.75">
      <c r="A511" s="217"/>
      <c r="B511" s="221"/>
      <c r="C511" s="276" t="s">
        <v>950</v>
      </c>
      <c r="D511" s="277"/>
      <c r="E511" s="222">
        <v>6</v>
      </c>
      <c r="F511" s="223"/>
      <c r="G511" s="224"/>
      <c r="H511" s="225"/>
      <c r="I511" s="219"/>
      <c r="J511" s="226"/>
      <c r="K511" s="219"/>
      <c r="M511" s="220">
        <v>6</v>
      </c>
      <c r="O511" s="208"/>
    </row>
    <row r="512" spans="1:80" ht="12.75">
      <c r="A512" s="209">
        <v>154</v>
      </c>
      <c r="B512" s="210" t="s">
        <v>205</v>
      </c>
      <c r="C512" s="211" t="s">
        <v>206</v>
      </c>
      <c r="D512" s="212" t="s">
        <v>657</v>
      </c>
      <c r="E512" s="213">
        <v>5</v>
      </c>
      <c r="F512" s="213">
        <v>0</v>
      </c>
      <c r="G512" s="214">
        <f>E512*F512</f>
        <v>0</v>
      </c>
      <c r="H512" s="215">
        <v>0</v>
      </c>
      <c r="I512" s="216">
        <f>E512*H512</f>
        <v>0</v>
      </c>
      <c r="J512" s="215"/>
      <c r="K512" s="216">
        <f>E512*J512</f>
        <v>0</v>
      </c>
      <c r="O512" s="208">
        <v>2</v>
      </c>
      <c r="AA512" s="181">
        <v>12</v>
      </c>
      <c r="AB512" s="181">
        <v>0</v>
      </c>
      <c r="AC512" s="181">
        <v>154</v>
      </c>
      <c r="AZ512" s="181">
        <v>2</v>
      </c>
      <c r="BA512" s="181">
        <f>IF(AZ512=1,G512,0)</f>
        <v>0</v>
      </c>
      <c r="BB512" s="181">
        <f>IF(AZ512=2,G512,0)</f>
        <v>0</v>
      </c>
      <c r="BC512" s="181">
        <f>IF(AZ512=3,G512,0)</f>
        <v>0</v>
      </c>
      <c r="BD512" s="181">
        <f>IF(AZ512=4,G512,0)</f>
        <v>0</v>
      </c>
      <c r="BE512" s="181">
        <f>IF(AZ512=5,G512,0)</f>
        <v>0</v>
      </c>
      <c r="CA512" s="208">
        <v>12</v>
      </c>
      <c r="CB512" s="208">
        <v>0</v>
      </c>
    </row>
    <row r="513" spans="1:15" ht="12.75">
      <c r="A513" s="217"/>
      <c r="B513" s="221"/>
      <c r="C513" s="276" t="s">
        <v>759</v>
      </c>
      <c r="D513" s="277"/>
      <c r="E513" s="222">
        <v>5</v>
      </c>
      <c r="F513" s="223"/>
      <c r="G513" s="224"/>
      <c r="H513" s="225"/>
      <c r="I513" s="219"/>
      <c r="J513" s="226"/>
      <c r="K513" s="219"/>
      <c r="M513" s="220">
        <v>5</v>
      </c>
      <c r="O513" s="208"/>
    </row>
    <row r="514" spans="1:80" ht="12.75">
      <c r="A514" s="209">
        <v>155</v>
      </c>
      <c r="B514" s="210" t="s">
        <v>207</v>
      </c>
      <c r="C514" s="211" t="s">
        <v>208</v>
      </c>
      <c r="D514" s="212" t="s">
        <v>657</v>
      </c>
      <c r="E514" s="213">
        <v>5</v>
      </c>
      <c r="F514" s="213">
        <v>0</v>
      </c>
      <c r="G514" s="214">
        <f>E514*F514</f>
        <v>0</v>
      </c>
      <c r="H514" s="215">
        <v>0</v>
      </c>
      <c r="I514" s="216">
        <f>E514*H514</f>
        <v>0</v>
      </c>
      <c r="J514" s="215"/>
      <c r="K514" s="216">
        <f>E514*J514</f>
        <v>0</v>
      </c>
      <c r="O514" s="208">
        <v>2</v>
      </c>
      <c r="AA514" s="181">
        <v>12</v>
      </c>
      <c r="AB514" s="181">
        <v>0</v>
      </c>
      <c r="AC514" s="181">
        <v>155</v>
      </c>
      <c r="AZ514" s="181">
        <v>2</v>
      </c>
      <c r="BA514" s="181">
        <f>IF(AZ514=1,G514,0)</f>
        <v>0</v>
      </c>
      <c r="BB514" s="181">
        <f>IF(AZ514=2,G514,0)</f>
        <v>0</v>
      </c>
      <c r="BC514" s="181">
        <f>IF(AZ514=3,G514,0)</f>
        <v>0</v>
      </c>
      <c r="BD514" s="181">
        <f>IF(AZ514=4,G514,0)</f>
        <v>0</v>
      </c>
      <c r="BE514" s="181">
        <f>IF(AZ514=5,G514,0)</f>
        <v>0</v>
      </c>
      <c r="CA514" s="208">
        <v>12</v>
      </c>
      <c r="CB514" s="208">
        <v>0</v>
      </c>
    </row>
    <row r="515" spans="1:15" ht="12.75">
      <c r="A515" s="217"/>
      <c r="B515" s="221"/>
      <c r="C515" s="276" t="s">
        <v>759</v>
      </c>
      <c r="D515" s="277"/>
      <c r="E515" s="222">
        <v>5</v>
      </c>
      <c r="F515" s="223"/>
      <c r="G515" s="224"/>
      <c r="H515" s="225"/>
      <c r="I515" s="219"/>
      <c r="J515" s="226"/>
      <c r="K515" s="219"/>
      <c r="M515" s="220">
        <v>5</v>
      </c>
      <c r="O515" s="208"/>
    </row>
    <row r="516" spans="1:80" ht="12.75">
      <c r="A516" s="209">
        <v>156</v>
      </c>
      <c r="B516" s="210" t="s">
        <v>209</v>
      </c>
      <c r="C516" s="211" t="s">
        <v>210</v>
      </c>
      <c r="D516" s="212" t="s">
        <v>657</v>
      </c>
      <c r="E516" s="213">
        <v>7</v>
      </c>
      <c r="F516" s="213">
        <v>0</v>
      </c>
      <c r="G516" s="214">
        <f>E516*F516</f>
        <v>0</v>
      </c>
      <c r="H516" s="215">
        <v>0</v>
      </c>
      <c r="I516" s="216">
        <f>E516*H516</f>
        <v>0</v>
      </c>
      <c r="J516" s="215"/>
      <c r="K516" s="216">
        <f>E516*J516</f>
        <v>0</v>
      </c>
      <c r="O516" s="208">
        <v>2</v>
      </c>
      <c r="AA516" s="181">
        <v>12</v>
      </c>
      <c r="AB516" s="181">
        <v>0</v>
      </c>
      <c r="AC516" s="181">
        <v>156</v>
      </c>
      <c r="AZ516" s="181">
        <v>2</v>
      </c>
      <c r="BA516" s="181">
        <f>IF(AZ516=1,G516,0)</f>
        <v>0</v>
      </c>
      <c r="BB516" s="181">
        <f>IF(AZ516=2,G516,0)</f>
        <v>0</v>
      </c>
      <c r="BC516" s="181">
        <f>IF(AZ516=3,G516,0)</f>
        <v>0</v>
      </c>
      <c r="BD516" s="181">
        <f>IF(AZ516=4,G516,0)</f>
        <v>0</v>
      </c>
      <c r="BE516" s="181">
        <f>IF(AZ516=5,G516,0)</f>
        <v>0</v>
      </c>
      <c r="CA516" s="208">
        <v>12</v>
      </c>
      <c r="CB516" s="208">
        <v>0</v>
      </c>
    </row>
    <row r="517" spans="1:15" ht="12.75">
      <c r="A517" s="217"/>
      <c r="B517" s="221"/>
      <c r="C517" s="276" t="s">
        <v>43</v>
      </c>
      <c r="D517" s="277"/>
      <c r="E517" s="222">
        <v>7</v>
      </c>
      <c r="F517" s="223"/>
      <c r="G517" s="224"/>
      <c r="H517" s="225"/>
      <c r="I517" s="219"/>
      <c r="J517" s="226"/>
      <c r="K517" s="219"/>
      <c r="M517" s="220">
        <v>7</v>
      </c>
      <c r="O517" s="208"/>
    </row>
    <row r="518" spans="1:80" ht="12.75">
      <c r="A518" s="209">
        <v>157</v>
      </c>
      <c r="B518" s="210" t="s">
        <v>211</v>
      </c>
      <c r="C518" s="211" t="s">
        <v>212</v>
      </c>
      <c r="D518" s="212" t="s">
        <v>657</v>
      </c>
      <c r="E518" s="213">
        <v>2</v>
      </c>
      <c r="F518" s="213">
        <v>0</v>
      </c>
      <c r="G518" s="214">
        <f>E518*F518</f>
        <v>0</v>
      </c>
      <c r="H518" s="215">
        <v>0</v>
      </c>
      <c r="I518" s="216">
        <f>E518*H518</f>
        <v>0</v>
      </c>
      <c r="J518" s="215"/>
      <c r="K518" s="216">
        <f>E518*J518</f>
        <v>0</v>
      </c>
      <c r="O518" s="208">
        <v>2</v>
      </c>
      <c r="AA518" s="181">
        <v>12</v>
      </c>
      <c r="AB518" s="181">
        <v>0</v>
      </c>
      <c r="AC518" s="181">
        <v>157</v>
      </c>
      <c r="AZ518" s="181">
        <v>2</v>
      </c>
      <c r="BA518" s="181">
        <f>IF(AZ518=1,G518,0)</f>
        <v>0</v>
      </c>
      <c r="BB518" s="181">
        <f>IF(AZ518=2,G518,0)</f>
        <v>0</v>
      </c>
      <c r="BC518" s="181">
        <f>IF(AZ518=3,G518,0)</f>
        <v>0</v>
      </c>
      <c r="BD518" s="181">
        <f>IF(AZ518=4,G518,0)</f>
        <v>0</v>
      </c>
      <c r="BE518" s="181">
        <f>IF(AZ518=5,G518,0)</f>
        <v>0</v>
      </c>
      <c r="CA518" s="208">
        <v>12</v>
      </c>
      <c r="CB518" s="208">
        <v>0</v>
      </c>
    </row>
    <row r="519" spans="1:15" ht="12.75">
      <c r="A519" s="217"/>
      <c r="B519" s="221"/>
      <c r="C519" s="276" t="s">
        <v>659</v>
      </c>
      <c r="D519" s="277"/>
      <c r="E519" s="222">
        <v>2</v>
      </c>
      <c r="F519" s="223"/>
      <c r="G519" s="224"/>
      <c r="H519" s="225"/>
      <c r="I519" s="219"/>
      <c r="J519" s="226"/>
      <c r="K519" s="219"/>
      <c r="M519" s="220">
        <v>2</v>
      </c>
      <c r="O519" s="208"/>
    </row>
    <row r="520" spans="1:80" ht="12.75">
      <c r="A520" s="209">
        <v>158</v>
      </c>
      <c r="B520" s="210" t="s">
        <v>213</v>
      </c>
      <c r="C520" s="211" t="s">
        <v>214</v>
      </c>
      <c r="D520" s="212" t="s">
        <v>657</v>
      </c>
      <c r="E520" s="213">
        <v>1</v>
      </c>
      <c r="F520" s="213">
        <v>0</v>
      </c>
      <c r="G520" s="214">
        <f>E520*F520</f>
        <v>0</v>
      </c>
      <c r="H520" s="215">
        <v>0</v>
      </c>
      <c r="I520" s="216">
        <f>E520*H520</f>
        <v>0</v>
      </c>
      <c r="J520" s="215"/>
      <c r="K520" s="216">
        <f>E520*J520</f>
        <v>0</v>
      </c>
      <c r="O520" s="208">
        <v>2</v>
      </c>
      <c r="AA520" s="181">
        <v>12</v>
      </c>
      <c r="AB520" s="181">
        <v>0</v>
      </c>
      <c r="AC520" s="181">
        <v>158</v>
      </c>
      <c r="AZ520" s="181">
        <v>2</v>
      </c>
      <c r="BA520" s="181">
        <f>IF(AZ520=1,G520,0)</f>
        <v>0</v>
      </c>
      <c r="BB520" s="181">
        <f>IF(AZ520=2,G520,0)</f>
        <v>0</v>
      </c>
      <c r="BC520" s="181">
        <f>IF(AZ520=3,G520,0)</f>
        <v>0</v>
      </c>
      <c r="BD520" s="181">
        <f>IF(AZ520=4,G520,0)</f>
        <v>0</v>
      </c>
      <c r="BE520" s="181">
        <f>IF(AZ520=5,G520,0)</f>
        <v>0</v>
      </c>
      <c r="CA520" s="208">
        <v>12</v>
      </c>
      <c r="CB520" s="208">
        <v>0</v>
      </c>
    </row>
    <row r="521" spans="1:15" ht="12.75">
      <c r="A521" s="217"/>
      <c r="B521" s="221"/>
      <c r="C521" s="276" t="s">
        <v>587</v>
      </c>
      <c r="D521" s="277"/>
      <c r="E521" s="222">
        <v>1</v>
      </c>
      <c r="F521" s="223"/>
      <c r="G521" s="224"/>
      <c r="H521" s="225"/>
      <c r="I521" s="219"/>
      <c r="J521" s="226"/>
      <c r="K521" s="219"/>
      <c r="M521" s="220">
        <v>1</v>
      </c>
      <c r="O521" s="208"/>
    </row>
    <row r="522" spans="1:80" ht="12.75">
      <c r="A522" s="209">
        <v>159</v>
      </c>
      <c r="B522" s="210" t="s">
        <v>215</v>
      </c>
      <c r="C522" s="211" t="s">
        <v>216</v>
      </c>
      <c r="D522" s="212" t="s">
        <v>657</v>
      </c>
      <c r="E522" s="213">
        <v>17</v>
      </c>
      <c r="F522" s="213">
        <v>0</v>
      </c>
      <c r="G522" s="214">
        <f>E522*F522</f>
        <v>0</v>
      </c>
      <c r="H522" s="215">
        <v>0</v>
      </c>
      <c r="I522" s="216">
        <f>E522*H522</f>
        <v>0</v>
      </c>
      <c r="J522" s="215"/>
      <c r="K522" s="216">
        <f>E522*J522</f>
        <v>0</v>
      </c>
      <c r="O522" s="208">
        <v>2</v>
      </c>
      <c r="AA522" s="181">
        <v>12</v>
      </c>
      <c r="AB522" s="181">
        <v>0</v>
      </c>
      <c r="AC522" s="181">
        <v>159</v>
      </c>
      <c r="AZ522" s="181">
        <v>2</v>
      </c>
      <c r="BA522" s="181">
        <f>IF(AZ522=1,G522,0)</f>
        <v>0</v>
      </c>
      <c r="BB522" s="181">
        <f>IF(AZ522=2,G522,0)</f>
        <v>0</v>
      </c>
      <c r="BC522" s="181">
        <f>IF(AZ522=3,G522,0)</f>
        <v>0</v>
      </c>
      <c r="BD522" s="181">
        <f>IF(AZ522=4,G522,0)</f>
        <v>0</v>
      </c>
      <c r="BE522" s="181">
        <f>IF(AZ522=5,G522,0)</f>
        <v>0</v>
      </c>
      <c r="CA522" s="208">
        <v>12</v>
      </c>
      <c r="CB522" s="208">
        <v>0</v>
      </c>
    </row>
    <row r="523" spans="1:15" ht="12.75">
      <c r="A523" s="217"/>
      <c r="B523" s="221"/>
      <c r="C523" s="276" t="s">
        <v>155</v>
      </c>
      <c r="D523" s="277"/>
      <c r="E523" s="222">
        <v>17</v>
      </c>
      <c r="F523" s="223"/>
      <c r="G523" s="224"/>
      <c r="H523" s="225"/>
      <c r="I523" s="219"/>
      <c r="J523" s="226"/>
      <c r="K523" s="219"/>
      <c r="M523" s="220">
        <v>17</v>
      </c>
      <c r="O523" s="208"/>
    </row>
    <row r="524" spans="1:80" ht="12.75">
      <c r="A524" s="209">
        <v>160</v>
      </c>
      <c r="B524" s="210" t="s">
        <v>217</v>
      </c>
      <c r="C524" s="211" t="s">
        <v>218</v>
      </c>
      <c r="D524" s="212" t="s">
        <v>657</v>
      </c>
      <c r="E524" s="213">
        <v>2</v>
      </c>
      <c r="F524" s="213">
        <v>0</v>
      </c>
      <c r="G524" s="214">
        <f>E524*F524</f>
        <v>0</v>
      </c>
      <c r="H524" s="215">
        <v>0</v>
      </c>
      <c r="I524" s="216">
        <f>E524*H524</f>
        <v>0</v>
      </c>
      <c r="J524" s="215"/>
      <c r="K524" s="216">
        <f>E524*J524</f>
        <v>0</v>
      </c>
      <c r="O524" s="208">
        <v>2</v>
      </c>
      <c r="AA524" s="181">
        <v>12</v>
      </c>
      <c r="AB524" s="181">
        <v>0</v>
      </c>
      <c r="AC524" s="181">
        <v>160</v>
      </c>
      <c r="AZ524" s="181">
        <v>2</v>
      </c>
      <c r="BA524" s="181">
        <f>IF(AZ524=1,G524,0)</f>
        <v>0</v>
      </c>
      <c r="BB524" s="181">
        <f>IF(AZ524=2,G524,0)</f>
        <v>0</v>
      </c>
      <c r="BC524" s="181">
        <f>IF(AZ524=3,G524,0)</f>
        <v>0</v>
      </c>
      <c r="BD524" s="181">
        <f>IF(AZ524=4,G524,0)</f>
        <v>0</v>
      </c>
      <c r="BE524" s="181">
        <f>IF(AZ524=5,G524,0)</f>
        <v>0</v>
      </c>
      <c r="CA524" s="208">
        <v>12</v>
      </c>
      <c r="CB524" s="208">
        <v>0</v>
      </c>
    </row>
    <row r="525" spans="1:15" ht="12.75">
      <c r="A525" s="217"/>
      <c r="B525" s="221"/>
      <c r="C525" s="276" t="s">
        <v>659</v>
      </c>
      <c r="D525" s="277"/>
      <c r="E525" s="222">
        <v>2</v>
      </c>
      <c r="F525" s="223"/>
      <c r="G525" s="224"/>
      <c r="H525" s="225"/>
      <c r="I525" s="219"/>
      <c r="J525" s="226"/>
      <c r="K525" s="219"/>
      <c r="M525" s="220">
        <v>2</v>
      </c>
      <c r="O525" s="208"/>
    </row>
    <row r="526" spans="1:80" ht="12.75">
      <c r="A526" s="209">
        <v>161</v>
      </c>
      <c r="B526" s="210" t="s">
        <v>219</v>
      </c>
      <c r="C526" s="211" t="s">
        <v>220</v>
      </c>
      <c r="D526" s="212" t="s">
        <v>657</v>
      </c>
      <c r="E526" s="213">
        <v>3</v>
      </c>
      <c r="F526" s="213">
        <v>0</v>
      </c>
      <c r="G526" s="214">
        <f>E526*F526</f>
        <v>0</v>
      </c>
      <c r="H526" s="215">
        <v>0</v>
      </c>
      <c r="I526" s="216">
        <f>E526*H526</f>
        <v>0</v>
      </c>
      <c r="J526" s="215"/>
      <c r="K526" s="216">
        <f>E526*J526</f>
        <v>0</v>
      </c>
      <c r="O526" s="208">
        <v>2</v>
      </c>
      <c r="AA526" s="181">
        <v>12</v>
      </c>
      <c r="AB526" s="181">
        <v>0</v>
      </c>
      <c r="AC526" s="181">
        <v>161</v>
      </c>
      <c r="AZ526" s="181">
        <v>2</v>
      </c>
      <c r="BA526" s="181">
        <f>IF(AZ526=1,G526,0)</f>
        <v>0</v>
      </c>
      <c r="BB526" s="181">
        <f>IF(AZ526=2,G526,0)</f>
        <v>0</v>
      </c>
      <c r="BC526" s="181">
        <f>IF(AZ526=3,G526,0)</f>
        <v>0</v>
      </c>
      <c r="BD526" s="181">
        <f>IF(AZ526=4,G526,0)</f>
        <v>0</v>
      </c>
      <c r="BE526" s="181">
        <f>IF(AZ526=5,G526,0)</f>
        <v>0</v>
      </c>
      <c r="CA526" s="208">
        <v>12</v>
      </c>
      <c r="CB526" s="208">
        <v>0</v>
      </c>
    </row>
    <row r="527" spans="1:15" ht="12.75">
      <c r="A527" s="217"/>
      <c r="B527" s="221"/>
      <c r="C527" s="276" t="s">
        <v>682</v>
      </c>
      <c r="D527" s="277"/>
      <c r="E527" s="222">
        <v>3</v>
      </c>
      <c r="F527" s="223"/>
      <c r="G527" s="224"/>
      <c r="H527" s="225"/>
      <c r="I527" s="219"/>
      <c r="J527" s="226"/>
      <c r="K527" s="219"/>
      <c r="M527" s="220">
        <v>3</v>
      </c>
      <c r="O527" s="208"/>
    </row>
    <row r="528" spans="1:57" ht="12.75">
      <c r="A528" s="227"/>
      <c r="B528" s="228" t="s">
        <v>590</v>
      </c>
      <c r="C528" s="229" t="s">
        <v>942</v>
      </c>
      <c r="D528" s="230"/>
      <c r="E528" s="231"/>
      <c r="F528" s="232"/>
      <c r="G528" s="233">
        <f>SUM(G458:G527)</f>
        <v>0</v>
      </c>
      <c r="H528" s="234"/>
      <c r="I528" s="235">
        <f>SUM(I458:I527)</f>
        <v>0</v>
      </c>
      <c r="J528" s="234"/>
      <c r="K528" s="235">
        <f>SUM(K458:K527)</f>
        <v>0</v>
      </c>
      <c r="O528" s="208">
        <v>4</v>
      </c>
      <c r="BA528" s="236">
        <f>SUM(BA458:BA527)</f>
        <v>0</v>
      </c>
      <c r="BB528" s="236">
        <f>SUM(BB458:BB527)</f>
        <v>0</v>
      </c>
      <c r="BC528" s="236">
        <f>SUM(BC458:BC527)</f>
        <v>0</v>
      </c>
      <c r="BD528" s="236">
        <f>SUM(BD458:BD527)</f>
        <v>0</v>
      </c>
      <c r="BE528" s="236">
        <f>SUM(BE458:BE527)</f>
        <v>0</v>
      </c>
    </row>
    <row r="529" spans="1:15" ht="12.75">
      <c r="A529" s="198" t="s">
        <v>586</v>
      </c>
      <c r="B529" s="199" t="s">
        <v>983</v>
      </c>
      <c r="C529" s="200" t="s">
        <v>984</v>
      </c>
      <c r="D529" s="201"/>
      <c r="E529" s="202"/>
      <c r="F529" s="202"/>
      <c r="G529" s="203"/>
      <c r="H529" s="204"/>
      <c r="I529" s="205"/>
      <c r="J529" s="206"/>
      <c r="K529" s="207"/>
      <c r="O529" s="208">
        <v>1</v>
      </c>
    </row>
    <row r="530" spans="1:80" ht="12.75">
      <c r="A530" s="209">
        <v>162</v>
      </c>
      <c r="B530" s="210" t="s">
        <v>986</v>
      </c>
      <c r="C530" s="211" t="s">
        <v>987</v>
      </c>
      <c r="D530" s="212" t="s">
        <v>657</v>
      </c>
      <c r="E530" s="213">
        <v>29</v>
      </c>
      <c r="F530" s="213">
        <v>0</v>
      </c>
      <c r="G530" s="214">
        <f>E530*F530</f>
        <v>0</v>
      </c>
      <c r="H530" s="215">
        <v>0</v>
      </c>
      <c r="I530" s="216">
        <f>E530*H530</f>
        <v>0</v>
      </c>
      <c r="J530" s="215">
        <v>0</v>
      </c>
      <c r="K530" s="216">
        <f>E530*J530</f>
        <v>0</v>
      </c>
      <c r="O530" s="208">
        <v>2</v>
      </c>
      <c r="AA530" s="181">
        <v>1</v>
      </c>
      <c r="AB530" s="181">
        <v>7</v>
      </c>
      <c r="AC530" s="181">
        <v>7</v>
      </c>
      <c r="AZ530" s="181">
        <v>2</v>
      </c>
      <c r="BA530" s="181">
        <f>IF(AZ530=1,G530,0)</f>
        <v>0</v>
      </c>
      <c r="BB530" s="181">
        <f>IF(AZ530=2,G530,0)</f>
        <v>0</v>
      </c>
      <c r="BC530" s="181">
        <f>IF(AZ530=3,G530,0)</f>
        <v>0</v>
      </c>
      <c r="BD530" s="181">
        <f>IF(AZ530=4,G530,0)</f>
        <v>0</v>
      </c>
      <c r="BE530" s="181">
        <f>IF(AZ530=5,G530,0)</f>
        <v>0</v>
      </c>
      <c r="CA530" s="208">
        <v>1</v>
      </c>
      <c r="CB530" s="208">
        <v>7</v>
      </c>
    </row>
    <row r="531" spans="1:15" ht="12.75">
      <c r="A531" s="217"/>
      <c r="B531" s="221"/>
      <c r="C531" s="276" t="s">
        <v>221</v>
      </c>
      <c r="D531" s="277"/>
      <c r="E531" s="222">
        <v>29</v>
      </c>
      <c r="F531" s="223"/>
      <c r="G531" s="224"/>
      <c r="H531" s="225"/>
      <c r="I531" s="219"/>
      <c r="J531" s="226"/>
      <c r="K531" s="219"/>
      <c r="M531" s="220" t="s">
        <v>221</v>
      </c>
      <c r="O531" s="208"/>
    </row>
    <row r="532" spans="1:80" ht="12.75">
      <c r="A532" s="209">
        <v>163</v>
      </c>
      <c r="B532" s="210" t="s">
        <v>222</v>
      </c>
      <c r="C532" s="211" t="s">
        <v>223</v>
      </c>
      <c r="D532" s="212" t="s">
        <v>657</v>
      </c>
      <c r="E532" s="213">
        <v>13</v>
      </c>
      <c r="F532" s="213">
        <v>0</v>
      </c>
      <c r="G532" s="214">
        <f>E532*F532</f>
        <v>0</v>
      </c>
      <c r="H532" s="215">
        <v>0</v>
      </c>
      <c r="I532" s="216">
        <f>E532*H532</f>
        <v>0</v>
      </c>
      <c r="J532" s="215">
        <v>0</v>
      </c>
      <c r="K532" s="216">
        <f>E532*J532</f>
        <v>0</v>
      </c>
      <c r="O532" s="208">
        <v>2</v>
      </c>
      <c r="AA532" s="181">
        <v>1</v>
      </c>
      <c r="AB532" s="181">
        <v>7</v>
      </c>
      <c r="AC532" s="181">
        <v>7</v>
      </c>
      <c r="AZ532" s="181">
        <v>2</v>
      </c>
      <c r="BA532" s="181">
        <f>IF(AZ532=1,G532,0)</f>
        <v>0</v>
      </c>
      <c r="BB532" s="181">
        <f>IF(AZ532=2,G532,0)</f>
        <v>0</v>
      </c>
      <c r="BC532" s="181">
        <f>IF(AZ532=3,G532,0)</f>
        <v>0</v>
      </c>
      <c r="BD532" s="181">
        <f>IF(AZ532=4,G532,0)</f>
        <v>0</v>
      </c>
      <c r="BE532" s="181">
        <f>IF(AZ532=5,G532,0)</f>
        <v>0</v>
      </c>
      <c r="CA532" s="208">
        <v>1</v>
      </c>
      <c r="CB532" s="208">
        <v>7</v>
      </c>
    </row>
    <row r="533" spans="1:15" ht="12.75">
      <c r="A533" s="217"/>
      <c r="B533" s="221"/>
      <c r="C533" s="276" t="s">
        <v>224</v>
      </c>
      <c r="D533" s="277"/>
      <c r="E533" s="222">
        <v>13</v>
      </c>
      <c r="F533" s="223"/>
      <c r="G533" s="224"/>
      <c r="H533" s="225"/>
      <c r="I533" s="219"/>
      <c r="J533" s="226"/>
      <c r="K533" s="219"/>
      <c r="M533" s="220" t="s">
        <v>224</v>
      </c>
      <c r="O533" s="208"/>
    </row>
    <row r="534" spans="1:80" ht="12.75">
      <c r="A534" s="209">
        <v>164</v>
      </c>
      <c r="B534" s="210" t="s">
        <v>225</v>
      </c>
      <c r="C534" s="211" t="s">
        <v>226</v>
      </c>
      <c r="D534" s="212" t="s">
        <v>657</v>
      </c>
      <c r="E534" s="213">
        <v>3</v>
      </c>
      <c r="F534" s="213">
        <v>0</v>
      </c>
      <c r="G534" s="214">
        <f>E534*F534</f>
        <v>0</v>
      </c>
      <c r="H534" s="215">
        <v>0</v>
      </c>
      <c r="I534" s="216">
        <f>E534*H534</f>
        <v>0</v>
      </c>
      <c r="J534" s="215">
        <v>0</v>
      </c>
      <c r="K534" s="216">
        <f>E534*J534</f>
        <v>0</v>
      </c>
      <c r="O534" s="208">
        <v>2</v>
      </c>
      <c r="AA534" s="181">
        <v>1</v>
      </c>
      <c r="AB534" s="181">
        <v>7</v>
      </c>
      <c r="AC534" s="181">
        <v>7</v>
      </c>
      <c r="AZ534" s="181">
        <v>2</v>
      </c>
      <c r="BA534" s="181">
        <f>IF(AZ534=1,G534,0)</f>
        <v>0</v>
      </c>
      <c r="BB534" s="181">
        <f>IF(AZ534=2,G534,0)</f>
        <v>0</v>
      </c>
      <c r="BC534" s="181">
        <f>IF(AZ534=3,G534,0)</f>
        <v>0</v>
      </c>
      <c r="BD534" s="181">
        <f>IF(AZ534=4,G534,0)</f>
        <v>0</v>
      </c>
      <c r="BE534" s="181">
        <f>IF(AZ534=5,G534,0)</f>
        <v>0</v>
      </c>
      <c r="CA534" s="208">
        <v>1</v>
      </c>
      <c r="CB534" s="208">
        <v>7</v>
      </c>
    </row>
    <row r="535" spans="1:15" ht="12.75">
      <c r="A535" s="217"/>
      <c r="B535" s="221"/>
      <c r="C535" s="276" t="s">
        <v>682</v>
      </c>
      <c r="D535" s="277"/>
      <c r="E535" s="222">
        <v>3</v>
      </c>
      <c r="F535" s="223"/>
      <c r="G535" s="224"/>
      <c r="H535" s="225"/>
      <c r="I535" s="219"/>
      <c r="J535" s="226"/>
      <c r="K535" s="219"/>
      <c r="M535" s="220">
        <v>3</v>
      </c>
      <c r="O535" s="208"/>
    </row>
    <row r="536" spans="1:80" ht="12.75">
      <c r="A536" s="209">
        <v>165</v>
      </c>
      <c r="B536" s="210" t="s">
        <v>989</v>
      </c>
      <c r="C536" s="211" t="s">
        <v>990</v>
      </c>
      <c r="D536" s="212" t="s">
        <v>657</v>
      </c>
      <c r="E536" s="213">
        <v>64</v>
      </c>
      <c r="F536" s="213">
        <v>0</v>
      </c>
      <c r="G536" s="214">
        <f>E536*F536</f>
        <v>0</v>
      </c>
      <c r="H536" s="215">
        <v>0</v>
      </c>
      <c r="I536" s="216">
        <f>E536*H536</f>
        <v>0</v>
      </c>
      <c r="J536" s="215">
        <v>0</v>
      </c>
      <c r="K536" s="216">
        <f>E536*J536</f>
        <v>0</v>
      </c>
      <c r="O536" s="208">
        <v>2</v>
      </c>
      <c r="AA536" s="181">
        <v>1</v>
      </c>
      <c r="AB536" s="181">
        <v>7</v>
      </c>
      <c r="AC536" s="181">
        <v>7</v>
      </c>
      <c r="AZ536" s="181">
        <v>2</v>
      </c>
      <c r="BA536" s="181">
        <f>IF(AZ536=1,G536,0)</f>
        <v>0</v>
      </c>
      <c r="BB536" s="181">
        <f>IF(AZ536=2,G536,0)</f>
        <v>0</v>
      </c>
      <c r="BC536" s="181">
        <f>IF(AZ536=3,G536,0)</f>
        <v>0</v>
      </c>
      <c r="BD536" s="181">
        <f>IF(AZ536=4,G536,0)</f>
        <v>0</v>
      </c>
      <c r="BE536" s="181">
        <f>IF(AZ536=5,G536,0)</f>
        <v>0</v>
      </c>
      <c r="CA536" s="208">
        <v>1</v>
      </c>
      <c r="CB536" s="208">
        <v>7</v>
      </c>
    </row>
    <row r="537" spans="1:15" ht="12.75">
      <c r="A537" s="217"/>
      <c r="B537" s="221"/>
      <c r="C537" s="276" t="s">
        <v>227</v>
      </c>
      <c r="D537" s="277"/>
      <c r="E537" s="222">
        <v>64</v>
      </c>
      <c r="F537" s="223"/>
      <c r="G537" s="224"/>
      <c r="H537" s="225"/>
      <c r="I537" s="219"/>
      <c r="J537" s="226"/>
      <c r="K537" s="219"/>
      <c r="M537" s="220" t="s">
        <v>227</v>
      </c>
      <c r="O537" s="208"/>
    </row>
    <row r="538" spans="1:80" ht="12.75">
      <c r="A538" s="209">
        <v>166</v>
      </c>
      <c r="B538" s="210" t="s">
        <v>228</v>
      </c>
      <c r="C538" s="211" t="s">
        <v>229</v>
      </c>
      <c r="D538" s="212" t="s">
        <v>657</v>
      </c>
      <c r="E538" s="213">
        <v>11</v>
      </c>
      <c r="F538" s="213">
        <v>0</v>
      </c>
      <c r="G538" s="214">
        <f>E538*F538</f>
        <v>0</v>
      </c>
      <c r="H538" s="215">
        <v>0</v>
      </c>
      <c r="I538" s="216">
        <f>E538*H538</f>
        <v>0</v>
      </c>
      <c r="J538" s="215">
        <v>0</v>
      </c>
      <c r="K538" s="216">
        <f>E538*J538</f>
        <v>0</v>
      </c>
      <c r="O538" s="208">
        <v>2</v>
      </c>
      <c r="AA538" s="181">
        <v>1</v>
      </c>
      <c r="AB538" s="181">
        <v>7</v>
      </c>
      <c r="AC538" s="181">
        <v>7</v>
      </c>
      <c r="AZ538" s="181">
        <v>2</v>
      </c>
      <c r="BA538" s="181">
        <f>IF(AZ538=1,G538,0)</f>
        <v>0</v>
      </c>
      <c r="BB538" s="181">
        <f>IF(AZ538=2,G538,0)</f>
        <v>0</v>
      </c>
      <c r="BC538" s="181">
        <f>IF(AZ538=3,G538,0)</f>
        <v>0</v>
      </c>
      <c r="BD538" s="181">
        <f>IF(AZ538=4,G538,0)</f>
        <v>0</v>
      </c>
      <c r="BE538" s="181">
        <f>IF(AZ538=5,G538,0)</f>
        <v>0</v>
      </c>
      <c r="CA538" s="208">
        <v>1</v>
      </c>
      <c r="CB538" s="208">
        <v>7</v>
      </c>
    </row>
    <row r="539" spans="1:15" ht="12.75">
      <c r="A539" s="217"/>
      <c r="B539" s="221"/>
      <c r="C539" s="276" t="s">
        <v>230</v>
      </c>
      <c r="D539" s="277"/>
      <c r="E539" s="222">
        <v>11</v>
      </c>
      <c r="F539" s="223"/>
      <c r="G539" s="224"/>
      <c r="H539" s="225"/>
      <c r="I539" s="219"/>
      <c r="J539" s="226"/>
      <c r="K539" s="219"/>
      <c r="M539" s="220" t="s">
        <v>230</v>
      </c>
      <c r="O539" s="208"/>
    </row>
    <row r="540" spans="1:80" ht="12.75">
      <c r="A540" s="209">
        <v>167</v>
      </c>
      <c r="B540" s="210" t="s">
        <v>231</v>
      </c>
      <c r="C540" s="211" t="s">
        <v>232</v>
      </c>
      <c r="D540" s="212" t="s">
        <v>657</v>
      </c>
      <c r="E540" s="213">
        <v>5</v>
      </c>
      <c r="F540" s="213">
        <v>0</v>
      </c>
      <c r="G540" s="214">
        <f>E540*F540</f>
        <v>0</v>
      </c>
      <c r="H540" s="215">
        <v>0</v>
      </c>
      <c r="I540" s="216">
        <f>E540*H540</f>
        <v>0</v>
      </c>
      <c r="J540" s="215">
        <v>0</v>
      </c>
      <c r="K540" s="216">
        <f>E540*J540</f>
        <v>0</v>
      </c>
      <c r="O540" s="208">
        <v>2</v>
      </c>
      <c r="AA540" s="181">
        <v>1</v>
      </c>
      <c r="AB540" s="181">
        <v>7</v>
      </c>
      <c r="AC540" s="181">
        <v>7</v>
      </c>
      <c r="AZ540" s="181">
        <v>2</v>
      </c>
      <c r="BA540" s="181">
        <f>IF(AZ540=1,G540,0)</f>
        <v>0</v>
      </c>
      <c r="BB540" s="181">
        <f>IF(AZ540=2,G540,0)</f>
        <v>0</v>
      </c>
      <c r="BC540" s="181">
        <f>IF(AZ540=3,G540,0)</f>
        <v>0</v>
      </c>
      <c r="BD540" s="181">
        <f>IF(AZ540=4,G540,0)</f>
        <v>0</v>
      </c>
      <c r="BE540" s="181">
        <f>IF(AZ540=5,G540,0)</f>
        <v>0</v>
      </c>
      <c r="CA540" s="208">
        <v>1</v>
      </c>
      <c r="CB540" s="208">
        <v>7</v>
      </c>
    </row>
    <row r="541" spans="1:15" ht="12.75">
      <c r="A541" s="217"/>
      <c r="B541" s="221"/>
      <c r="C541" s="276" t="s">
        <v>759</v>
      </c>
      <c r="D541" s="277"/>
      <c r="E541" s="222">
        <v>5</v>
      </c>
      <c r="F541" s="223"/>
      <c r="G541" s="224"/>
      <c r="H541" s="225"/>
      <c r="I541" s="219"/>
      <c r="J541" s="226"/>
      <c r="K541" s="219"/>
      <c r="M541" s="220">
        <v>5</v>
      </c>
      <c r="O541" s="208"/>
    </row>
    <row r="542" spans="1:80" ht="12.75">
      <c r="A542" s="209">
        <v>168</v>
      </c>
      <c r="B542" s="210" t="s">
        <v>233</v>
      </c>
      <c r="C542" s="211" t="s">
        <v>234</v>
      </c>
      <c r="D542" s="212" t="s">
        <v>517</v>
      </c>
      <c r="E542" s="213">
        <v>5745.3676</v>
      </c>
      <c r="F542" s="213">
        <v>0</v>
      </c>
      <c r="G542" s="214">
        <f>E542*F542</f>
        <v>0</v>
      </c>
      <c r="H542" s="215">
        <v>0</v>
      </c>
      <c r="I542" s="216">
        <f>E542*H542</f>
        <v>0</v>
      </c>
      <c r="J542" s="215">
        <v>0</v>
      </c>
      <c r="K542" s="216">
        <f>E542*J542</f>
        <v>0</v>
      </c>
      <c r="O542" s="208">
        <v>2</v>
      </c>
      <c r="AA542" s="181">
        <v>1</v>
      </c>
      <c r="AB542" s="181">
        <v>7</v>
      </c>
      <c r="AC542" s="181">
        <v>7</v>
      </c>
      <c r="AZ542" s="181">
        <v>2</v>
      </c>
      <c r="BA542" s="181">
        <f>IF(AZ542=1,G542,0)</f>
        <v>0</v>
      </c>
      <c r="BB542" s="181">
        <f>IF(AZ542=2,G542,0)</f>
        <v>0</v>
      </c>
      <c r="BC542" s="181">
        <f>IF(AZ542=3,G542,0)</f>
        <v>0</v>
      </c>
      <c r="BD542" s="181">
        <f>IF(AZ542=4,G542,0)</f>
        <v>0</v>
      </c>
      <c r="BE542" s="181">
        <f>IF(AZ542=5,G542,0)</f>
        <v>0</v>
      </c>
      <c r="CA542" s="208">
        <v>1</v>
      </c>
      <c r="CB542" s="208">
        <v>7</v>
      </c>
    </row>
    <row r="543" spans="1:80" ht="12.75">
      <c r="A543" s="209">
        <v>169</v>
      </c>
      <c r="B543" s="210" t="s">
        <v>235</v>
      </c>
      <c r="C543" s="211" t="s">
        <v>236</v>
      </c>
      <c r="D543" s="212" t="s">
        <v>657</v>
      </c>
      <c r="E543" s="213">
        <v>4</v>
      </c>
      <c r="F543" s="213">
        <v>0</v>
      </c>
      <c r="G543" s="214">
        <f>E543*F543</f>
        <v>0</v>
      </c>
      <c r="H543" s="215">
        <v>0</v>
      </c>
      <c r="I543" s="216">
        <f>E543*H543</f>
        <v>0</v>
      </c>
      <c r="J543" s="215">
        <v>0</v>
      </c>
      <c r="K543" s="216">
        <f>E543*J543</f>
        <v>0</v>
      </c>
      <c r="O543" s="208">
        <v>2</v>
      </c>
      <c r="AA543" s="181">
        <v>1</v>
      </c>
      <c r="AB543" s="181">
        <v>7</v>
      </c>
      <c r="AC543" s="181">
        <v>7</v>
      </c>
      <c r="AZ543" s="181">
        <v>2</v>
      </c>
      <c r="BA543" s="181">
        <f>IF(AZ543=1,G543,0)</f>
        <v>0</v>
      </c>
      <c r="BB543" s="181">
        <f>IF(AZ543=2,G543,0)</f>
        <v>0</v>
      </c>
      <c r="BC543" s="181">
        <f>IF(AZ543=3,G543,0)</f>
        <v>0</v>
      </c>
      <c r="BD543" s="181">
        <f>IF(AZ543=4,G543,0)</f>
        <v>0</v>
      </c>
      <c r="BE543" s="181">
        <f>IF(AZ543=5,G543,0)</f>
        <v>0</v>
      </c>
      <c r="CA543" s="208">
        <v>1</v>
      </c>
      <c r="CB543" s="208">
        <v>7</v>
      </c>
    </row>
    <row r="544" spans="1:15" ht="12.75">
      <c r="A544" s="217"/>
      <c r="B544" s="221"/>
      <c r="C544" s="276" t="s">
        <v>953</v>
      </c>
      <c r="D544" s="277"/>
      <c r="E544" s="222">
        <v>4</v>
      </c>
      <c r="F544" s="223"/>
      <c r="G544" s="224"/>
      <c r="H544" s="225"/>
      <c r="I544" s="219"/>
      <c r="J544" s="226"/>
      <c r="K544" s="219"/>
      <c r="M544" s="220">
        <v>4</v>
      </c>
      <c r="O544" s="208"/>
    </row>
    <row r="545" spans="1:80" ht="12.75">
      <c r="A545" s="209">
        <v>170</v>
      </c>
      <c r="B545" s="210" t="s">
        <v>994</v>
      </c>
      <c r="C545" s="211" t="s">
        <v>237</v>
      </c>
      <c r="D545" s="212" t="s">
        <v>657</v>
      </c>
      <c r="E545" s="213">
        <v>2</v>
      </c>
      <c r="F545" s="213">
        <v>0</v>
      </c>
      <c r="G545" s="214">
        <f>E545*F545</f>
        <v>0</v>
      </c>
      <c r="H545" s="215">
        <v>0</v>
      </c>
      <c r="I545" s="216">
        <f>E545*H545</f>
        <v>0</v>
      </c>
      <c r="J545" s="215">
        <v>0</v>
      </c>
      <c r="K545" s="216">
        <f>E545*J545</f>
        <v>0</v>
      </c>
      <c r="O545" s="208">
        <v>2</v>
      </c>
      <c r="AA545" s="181">
        <v>1</v>
      </c>
      <c r="AB545" s="181">
        <v>7</v>
      </c>
      <c r="AC545" s="181">
        <v>7</v>
      </c>
      <c r="AZ545" s="181">
        <v>2</v>
      </c>
      <c r="BA545" s="181">
        <f>IF(AZ545=1,G545,0)</f>
        <v>0</v>
      </c>
      <c r="BB545" s="181">
        <f>IF(AZ545=2,G545,0)</f>
        <v>0</v>
      </c>
      <c r="BC545" s="181">
        <f>IF(AZ545=3,G545,0)</f>
        <v>0</v>
      </c>
      <c r="BD545" s="181">
        <f>IF(AZ545=4,G545,0)</f>
        <v>0</v>
      </c>
      <c r="BE545" s="181">
        <f>IF(AZ545=5,G545,0)</f>
        <v>0</v>
      </c>
      <c r="CA545" s="208">
        <v>1</v>
      </c>
      <c r="CB545" s="208">
        <v>7</v>
      </c>
    </row>
    <row r="546" spans="1:15" ht="12.75">
      <c r="A546" s="217"/>
      <c r="B546" s="221"/>
      <c r="C546" s="276" t="s">
        <v>659</v>
      </c>
      <c r="D546" s="277"/>
      <c r="E546" s="222">
        <v>2</v>
      </c>
      <c r="F546" s="223"/>
      <c r="G546" s="224"/>
      <c r="H546" s="225"/>
      <c r="I546" s="219"/>
      <c r="J546" s="226"/>
      <c r="K546" s="219"/>
      <c r="M546" s="220">
        <v>2</v>
      </c>
      <c r="O546" s="208"/>
    </row>
    <row r="547" spans="1:80" ht="12.75">
      <c r="A547" s="209">
        <v>171</v>
      </c>
      <c r="B547" s="210" t="s">
        <v>238</v>
      </c>
      <c r="C547" s="211" t="s">
        <v>239</v>
      </c>
      <c r="D547" s="212" t="s">
        <v>657</v>
      </c>
      <c r="E547" s="213">
        <v>5</v>
      </c>
      <c r="F547" s="213">
        <v>0</v>
      </c>
      <c r="G547" s="214">
        <f>E547*F547</f>
        <v>0</v>
      </c>
      <c r="H547" s="215">
        <v>0</v>
      </c>
      <c r="I547" s="216">
        <f>E547*H547</f>
        <v>0</v>
      </c>
      <c r="J547" s="215">
        <v>0</v>
      </c>
      <c r="K547" s="216">
        <f>E547*J547</f>
        <v>0</v>
      </c>
      <c r="O547" s="208">
        <v>2</v>
      </c>
      <c r="AA547" s="181">
        <v>1</v>
      </c>
      <c r="AB547" s="181">
        <v>7</v>
      </c>
      <c r="AC547" s="181">
        <v>7</v>
      </c>
      <c r="AZ547" s="181">
        <v>2</v>
      </c>
      <c r="BA547" s="181">
        <f>IF(AZ547=1,G547,0)</f>
        <v>0</v>
      </c>
      <c r="BB547" s="181">
        <f>IF(AZ547=2,G547,0)</f>
        <v>0</v>
      </c>
      <c r="BC547" s="181">
        <f>IF(AZ547=3,G547,0)</f>
        <v>0</v>
      </c>
      <c r="BD547" s="181">
        <f>IF(AZ547=4,G547,0)</f>
        <v>0</v>
      </c>
      <c r="BE547" s="181">
        <f>IF(AZ547=5,G547,0)</f>
        <v>0</v>
      </c>
      <c r="CA547" s="208">
        <v>1</v>
      </c>
      <c r="CB547" s="208">
        <v>7</v>
      </c>
    </row>
    <row r="548" spans="1:15" ht="12.75">
      <c r="A548" s="217"/>
      <c r="B548" s="221"/>
      <c r="C548" s="276" t="s">
        <v>759</v>
      </c>
      <c r="D548" s="277"/>
      <c r="E548" s="222">
        <v>5</v>
      </c>
      <c r="F548" s="223"/>
      <c r="G548" s="224"/>
      <c r="H548" s="225"/>
      <c r="I548" s="219"/>
      <c r="J548" s="226"/>
      <c r="K548" s="219"/>
      <c r="M548" s="220">
        <v>5</v>
      </c>
      <c r="O548" s="208"/>
    </row>
    <row r="549" spans="1:80" ht="12.75">
      <c r="A549" s="209">
        <v>172</v>
      </c>
      <c r="B549" s="210" t="s">
        <v>996</v>
      </c>
      <c r="C549" s="211" t="s">
        <v>997</v>
      </c>
      <c r="D549" s="212" t="s">
        <v>657</v>
      </c>
      <c r="E549" s="213">
        <v>4</v>
      </c>
      <c r="F549" s="213">
        <v>0</v>
      </c>
      <c r="G549" s="214">
        <f>E549*F549</f>
        <v>0</v>
      </c>
      <c r="H549" s="215">
        <v>0</v>
      </c>
      <c r="I549" s="216">
        <f>E549*H549</f>
        <v>0</v>
      </c>
      <c r="J549" s="215">
        <v>0</v>
      </c>
      <c r="K549" s="216">
        <f>E549*J549</f>
        <v>0</v>
      </c>
      <c r="O549" s="208">
        <v>2</v>
      </c>
      <c r="AA549" s="181">
        <v>1</v>
      </c>
      <c r="AB549" s="181">
        <v>7</v>
      </c>
      <c r="AC549" s="181">
        <v>7</v>
      </c>
      <c r="AZ549" s="181">
        <v>2</v>
      </c>
      <c r="BA549" s="181">
        <f>IF(AZ549=1,G549,0)</f>
        <v>0</v>
      </c>
      <c r="BB549" s="181">
        <f>IF(AZ549=2,G549,0)</f>
        <v>0</v>
      </c>
      <c r="BC549" s="181">
        <f>IF(AZ549=3,G549,0)</f>
        <v>0</v>
      </c>
      <c r="BD549" s="181">
        <f>IF(AZ549=4,G549,0)</f>
        <v>0</v>
      </c>
      <c r="BE549" s="181">
        <f>IF(AZ549=5,G549,0)</f>
        <v>0</v>
      </c>
      <c r="CA549" s="208">
        <v>1</v>
      </c>
      <c r="CB549" s="208">
        <v>7</v>
      </c>
    </row>
    <row r="550" spans="1:15" ht="12.75">
      <c r="A550" s="217"/>
      <c r="B550" s="221"/>
      <c r="C550" s="276" t="s">
        <v>953</v>
      </c>
      <c r="D550" s="277"/>
      <c r="E550" s="222">
        <v>4</v>
      </c>
      <c r="F550" s="223"/>
      <c r="G550" s="224"/>
      <c r="H550" s="225"/>
      <c r="I550" s="219"/>
      <c r="J550" s="226"/>
      <c r="K550" s="219"/>
      <c r="M550" s="220">
        <v>4</v>
      </c>
      <c r="O550" s="208"/>
    </row>
    <row r="551" spans="1:80" ht="12.75">
      <c r="A551" s="209">
        <v>173</v>
      </c>
      <c r="B551" s="210" t="s">
        <v>998</v>
      </c>
      <c r="C551" s="211" t="s">
        <v>240</v>
      </c>
      <c r="D551" s="212" t="s">
        <v>657</v>
      </c>
      <c r="E551" s="213">
        <v>8</v>
      </c>
      <c r="F551" s="213">
        <v>0</v>
      </c>
      <c r="G551" s="214">
        <f>E551*F551</f>
        <v>0</v>
      </c>
      <c r="H551" s="215">
        <v>0</v>
      </c>
      <c r="I551" s="216">
        <f>E551*H551</f>
        <v>0</v>
      </c>
      <c r="J551" s="215">
        <v>0</v>
      </c>
      <c r="K551" s="216">
        <f>E551*J551</f>
        <v>0</v>
      </c>
      <c r="O551" s="208">
        <v>2</v>
      </c>
      <c r="AA551" s="181">
        <v>1</v>
      </c>
      <c r="AB551" s="181">
        <v>7</v>
      </c>
      <c r="AC551" s="181">
        <v>7</v>
      </c>
      <c r="AZ551" s="181">
        <v>2</v>
      </c>
      <c r="BA551" s="181">
        <f>IF(AZ551=1,G551,0)</f>
        <v>0</v>
      </c>
      <c r="BB551" s="181">
        <f>IF(AZ551=2,G551,0)</f>
        <v>0</v>
      </c>
      <c r="BC551" s="181">
        <f>IF(AZ551=3,G551,0)</f>
        <v>0</v>
      </c>
      <c r="BD551" s="181">
        <f>IF(AZ551=4,G551,0)</f>
        <v>0</v>
      </c>
      <c r="BE551" s="181">
        <f>IF(AZ551=5,G551,0)</f>
        <v>0</v>
      </c>
      <c r="CA551" s="208">
        <v>1</v>
      </c>
      <c r="CB551" s="208">
        <v>7</v>
      </c>
    </row>
    <row r="552" spans="1:15" ht="12.75">
      <c r="A552" s="217"/>
      <c r="B552" s="221"/>
      <c r="C552" s="276" t="s">
        <v>960</v>
      </c>
      <c r="D552" s="277"/>
      <c r="E552" s="222">
        <v>8</v>
      </c>
      <c r="F552" s="223"/>
      <c r="G552" s="224"/>
      <c r="H552" s="225"/>
      <c r="I552" s="219"/>
      <c r="J552" s="226"/>
      <c r="K552" s="219"/>
      <c r="M552" s="220">
        <v>8</v>
      </c>
      <c r="O552" s="208"/>
    </row>
    <row r="553" spans="1:80" ht="12.75">
      <c r="A553" s="209">
        <v>174</v>
      </c>
      <c r="B553" s="210" t="s">
        <v>241</v>
      </c>
      <c r="C553" s="211" t="s">
        <v>242</v>
      </c>
      <c r="D553" s="212" t="s">
        <v>657</v>
      </c>
      <c r="E553" s="213">
        <v>4</v>
      </c>
      <c r="F553" s="213">
        <v>0</v>
      </c>
      <c r="G553" s="214">
        <f>E553*F553</f>
        <v>0</v>
      </c>
      <c r="H553" s="215">
        <v>0</v>
      </c>
      <c r="I553" s="216">
        <f>E553*H553</f>
        <v>0</v>
      </c>
      <c r="J553" s="215">
        <v>0</v>
      </c>
      <c r="K553" s="216">
        <f>E553*J553</f>
        <v>0</v>
      </c>
      <c r="O553" s="208">
        <v>2</v>
      </c>
      <c r="AA553" s="181">
        <v>1</v>
      </c>
      <c r="AB553" s="181">
        <v>7</v>
      </c>
      <c r="AC553" s="181">
        <v>7</v>
      </c>
      <c r="AZ553" s="181">
        <v>2</v>
      </c>
      <c r="BA553" s="181">
        <f>IF(AZ553=1,G553,0)</f>
        <v>0</v>
      </c>
      <c r="BB553" s="181">
        <f>IF(AZ553=2,G553,0)</f>
        <v>0</v>
      </c>
      <c r="BC553" s="181">
        <f>IF(AZ553=3,G553,0)</f>
        <v>0</v>
      </c>
      <c r="BD553" s="181">
        <f>IF(AZ553=4,G553,0)</f>
        <v>0</v>
      </c>
      <c r="BE553" s="181">
        <f>IF(AZ553=5,G553,0)</f>
        <v>0</v>
      </c>
      <c r="CA553" s="208">
        <v>1</v>
      </c>
      <c r="CB553" s="208">
        <v>7</v>
      </c>
    </row>
    <row r="554" spans="1:15" ht="12.75">
      <c r="A554" s="217"/>
      <c r="B554" s="221"/>
      <c r="C554" s="276" t="s">
        <v>953</v>
      </c>
      <c r="D554" s="277"/>
      <c r="E554" s="222">
        <v>4</v>
      </c>
      <c r="F554" s="223"/>
      <c r="G554" s="224"/>
      <c r="H554" s="225"/>
      <c r="I554" s="219"/>
      <c r="J554" s="226"/>
      <c r="K554" s="219"/>
      <c r="M554" s="220">
        <v>4</v>
      </c>
      <c r="O554" s="208"/>
    </row>
    <row r="555" spans="1:80" ht="12.75">
      <c r="A555" s="209">
        <v>175</v>
      </c>
      <c r="B555" s="210" t="s">
        <v>243</v>
      </c>
      <c r="C555" s="211" t="s">
        <v>244</v>
      </c>
      <c r="D555" s="212" t="s">
        <v>657</v>
      </c>
      <c r="E555" s="213">
        <v>8</v>
      </c>
      <c r="F555" s="213">
        <v>0</v>
      </c>
      <c r="G555" s="214">
        <f>E555*F555</f>
        <v>0</v>
      </c>
      <c r="H555" s="215">
        <v>0</v>
      </c>
      <c r="I555" s="216">
        <f>E555*H555</f>
        <v>0</v>
      </c>
      <c r="J555" s="215">
        <v>0</v>
      </c>
      <c r="K555" s="216">
        <f>E555*J555</f>
        <v>0</v>
      </c>
      <c r="O555" s="208">
        <v>2</v>
      </c>
      <c r="AA555" s="181">
        <v>1</v>
      </c>
      <c r="AB555" s="181">
        <v>7</v>
      </c>
      <c r="AC555" s="181">
        <v>7</v>
      </c>
      <c r="AZ555" s="181">
        <v>2</v>
      </c>
      <c r="BA555" s="181">
        <f>IF(AZ555=1,G555,0)</f>
        <v>0</v>
      </c>
      <c r="BB555" s="181">
        <f>IF(AZ555=2,G555,0)</f>
        <v>0</v>
      </c>
      <c r="BC555" s="181">
        <f>IF(AZ555=3,G555,0)</f>
        <v>0</v>
      </c>
      <c r="BD555" s="181">
        <f>IF(AZ555=4,G555,0)</f>
        <v>0</v>
      </c>
      <c r="BE555" s="181">
        <f>IF(AZ555=5,G555,0)</f>
        <v>0</v>
      </c>
      <c r="CA555" s="208">
        <v>1</v>
      </c>
      <c r="CB555" s="208">
        <v>7</v>
      </c>
    </row>
    <row r="556" spans="1:15" ht="12.75">
      <c r="A556" s="217"/>
      <c r="B556" s="221"/>
      <c r="C556" s="276" t="s">
        <v>960</v>
      </c>
      <c r="D556" s="277"/>
      <c r="E556" s="222">
        <v>8</v>
      </c>
      <c r="F556" s="223"/>
      <c r="G556" s="224"/>
      <c r="H556" s="225"/>
      <c r="I556" s="219"/>
      <c r="J556" s="226"/>
      <c r="K556" s="219"/>
      <c r="M556" s="220">
        <v>8</v>
      </c>
      <c r="O556" s="208"/>
    </row>
    <row r="557" spans="1:80" ht="12.75">
      <c r="A557" s="209">
        <v>176</v>
      </c>
      <c r="B557" s="210" t="s">
        <v>245</v>
      </c>
      <c r="C557" s="211" t="s">
        <v>246</v>
      </c>
      <c r="D557" s="212" t="s">
        <v>657</v>
      </c>
      <c r="E557" s="213">
        <v>5</v>
      </c>
      <c r="F557" s="213">
        <v>0</v>
      </c>
      <c r="G557" s="214">
        <f>E557*F557</f>
        <v>0</v>
      </c>
      <c r="H557" s="215">
        <v>0</v>
      </c>
      <c r="I557" s="216">
        <f>E557*H557</f>
        <v>0</v>
      </c>
      <c r="J557" s="215">
        <v>0</v>
      </c>
      <c r="K557" s="216">
        <f>E557*J557</f>
        <v>0</v>
      </c>
      <c r="O557" s="208">
        <v>2</v>
      </c>
      <c r="AA557" s="181">
        <v>1</v>
      </c>
      <c r="AB557" s="181">
        <v>7</v>
      </c>
      <c r="AC557" s="181">
        <v>7</v>
      </c>
      <c r="AZ557" s="181">
        <v>2</v>
      </c>
      <c r="BA557" s="181">
        <f>IF(AZ557=1,G557,0)</f>
        <v>0</v>
      </c>
      <c r="BB557" s="181">
        <f>IF(AZ557=2,G557,0)</f>
        <v>0</v>
      </c>
      <c r="BC557" s="181">
        <f>IF(AZ557=3,G557,0)</f>
        <v>0</v>
      </c>
      <c r="BD557" s="181">
        <f>IF(AZ557=4,G557,0)</f>
        <v>0</v>
      </c>
      <c r="BE557" s="181">
        <f>IF(AZ557=5,G557,0)</f>
        <v>0</v>
      </c>
      <c r="CA557" s="208">
        <v>1</v>
      </c>
      <c r="CB557" s="208">
        <v>7</v>
      </c>
    </row>
    <row r="558" spans="1:15" ht="12.75">
      <c r="A558" s="217"/>
      <c r="B558" s="221"/>
      <c r="C558" s="276" t="s">
        <v>759</v>
      </c>
      <c r="D558" s="277"/>
      <c r="E558" s="222">
        <v>5</v>
      </c>
      <c r="F558" s="223"/>
      <c r="G558" s="224"/>
      <c r="H558" s="225"/>
      <c r="I558" s="219"/>
      <c r="J558" s="226"/>
      <c r="K558" s="219"/>
      <c r="M558" s="220">
        <v>5</v>
      </c>
      <c r="O558" s="208"/>
    </row>
    <row r="559" spans="1:80" ht="12.75">
      <c r="A559" s="209">
        <v>177</v>
      </c>
      <c r="B559" s="210" t="s">
        <v>247</v>
      </c>
      <c r="C559" s="211" t="s">
        <v>248</v>
      </c>
      <c r="D559" s="212" t="s">
        <v>657</v>
      </c>
      <c r="E559" s="213">
        <v>3</v>
      </c>
      <c r="F559" s="213">
        <v>0</v>
      </c>
      <c r="G559" s="214">
        <f>E559*F559</f>
        <v>0</v>
      </c>
      <c r="H559" s="215">
        <v>0</v>
      </c>
      <c r="I559" s="216">
        <f>E559*H559</f>
        <v>0</v>
      </c>
      <c r="J559" s="215">
        <v>0</v>
      </c>
      <c r="K559" s="216">
        <f>E559*J559</f>
        <v>0</v>
      </c>
      <c r="O559" s="208">
        <v>2</v>
      </c>
      <c r="AA559" s="181">
        <v>1</v>
      </c>
      <c r="AB559" s="181">
        <v>7</v>
      </c>
      <c r="AC559" s="181">
        <v>7</v>
      </c>
      <c r="AZ559" s="181">
        <v>2</v>
      </c>
      <c r="BA559" s="181">
        <f>IF(AZ559=1,G559,0)</f>
        <v>0</v>
      </c>
      <c r="BB559" s="181">
        <f>IF(AZ559=2,G559,0)</f>
        <v>0</v>
      </c>
      <c r="BC559" s="181">
        <f>IF(AZ559=3,G559,0)</f>
        <v>0</v>
      </c>
      <c r="BD559" s="181">
        <f>IF(AZ559=4,G559,0)</f>
        <v>0</v>
      </c>
      <c r="BE559" s="181">
        <f>IF(AZ559=5,G559,0)</f>
        <v>0</v>
      </c>
      <c r="CA559" s="208">
        <v>1</v>
      </c>
      <c r="CB559" s="208">
        <v>7</v>
      </c>
    </row>
    <row r="560" spans="1:15" ht="12.75">
      <c r="A560" s="217"/>
      <c r="B560" s="221"/>
      <c r="C560" s="276" t="s">
        <v>682</v>
      </c>
      <c r="D560" s="277"/>
      <c r="E560" s="222">
        <v>3</v>
      </c>
      <c r="F560" s="223"/>
      <c r="G560" s="224"/>
      <c r="H560" s="225"/>
      <c r="I560" s="219"/>
      <c r="J560" s="226"/>
      <c r="K560" s="219"/>
      <c r="M560" s="220">
        <v>3</v>
      </c>
      <c r="O560" s="208"/>
    </row>
    <row r="561" spans="1:80" ht="12.75">
      <c r="A561" s="209">
        <v>178</v>
      </c>
      <c r="B561" s="210" t="s">
        <v>249</v>
      </c>
      <c r="C561" s="211" t="s">
        <v>250</v>
      </c>
      <c r="D561" s="212" t="s">
        <v>657</v>
      </c>
      <c r="E561" s="213">
        <v>1</v>
      </c>
      <c r="F561" s="213">
        <v>0</v>
      </c>
      <c r="G561" s="214">
        <f>E561*F561</f>
        <v>0</v>
      </c>
      <c r="H561" s="215">
        <v>0</v>
      </c>
      <c r="I561" s="216">
        <f>E561*H561</f>
        <v>0</v>
      </c>
      <c r="J561" s="215"/>
      <c r="K561" s="216">
        <f>E561*J561</f>
        <v>0</v>
      </c>
      <c r="O561" s="208">
        <v>2</v>
      </c>
      <c r="AA561" s="181">
        <v>12</v>
      </c>
      <c r="AB561" s="181">
        <v>0</v>
      </c>
      <c r="AC561" s="181">
        <v>178</v>
      </c>
      <c r="AZ561" s="181">
        <v>2</v>
      </c>
      <c r="BA561" s="181">
        <f>IF(AZ561=1,G561,0)</f>
        <v>0</v>
      </c>
      <c r="BB561" s="181">
        <f>IF(AZ561=2,G561,0)</f>
        <v>0</v>
      </c>
      <c r="BC561" s="181">
        <f>IF(AZ561=3,G561,0)</f>
        <v>0</v>
      </c>
      <c r="BD561" s="181">
        <f>IF(AZ561=4,G561,0)</f>
        <v>0</v>
      </c>
      <c r="BE561" s="181">
        <f>IF(AZ561=5,G561,0)</f>
        <v>0</v>
      </c>
      <c r="CA561" s="208">
        <v>12</v>
      </c>
      <c r="CB561" s="208">
        <v>0</v>
      </c>
    </row>
    <row r="562" spans="1:15" ht="12.75">
      <c r="A562" s="217"/>
      <c r="B562" s="221"/>
      <c r="C562" s="276" t="s">
        <v>587</v>
      </c>
      <c r="D562" s="277"/>
      <c r="E562" s="222">
        <v>1</v>
      </c>
      <c r="F562" s="223"/>
      <c r="G562" s="224"/>
      <c r="H562" s="225"/>
      <c r="I562" s="219"/>
      <c r="J562" s="226"/>
      <c r="K562" s="219"/>
      <c r="M562" s="220">
        <v>1</v>
      </c>
      <c r="O562" s="208"/>
    </row>
    <row r="563" spans="1:80" ht="12.75">
      <c r="A563" s="209">
        <v>179</v>
      </c>
      <c r="B563" s="210" t="s">
        <v>251</v>
      </c>
      <c r="C563" s="211" t="s">
        <v>252</v>
      </c>
      <c r="D563" s="212" t="s">
        <v>657</v>
      </c>
      <c r="E563" s="213">
        <v>1</v>
      </c>
      <c r="F563" s="213">
        <v>0</v>
      </c>
      <c r="G563" s="214">
        <f>E563*F563</f>
        <v>0</v>
      </c>
      <c r="H563" s="215">
        <v>0</v>
      </c>
      <c r="I563" s="216">
        <f>E563*H563</f>
        <v>0</v>
      </c>
      <c r="J563" s="215"/>
      <c r="K563" s="216">
        <f>E563*J563</f>
        <v>0</v>
      </c>
      <c r="O563" s="208">
        <v>2</v>
      </c>
      <c r="AA563" s="181">
        <v>12</v>
      </c>
      <c r="AB563" s="181">
        <v>0</v>
      </c>
      <c r="AC563" s="181">
        <v>179</v>
      </c>
      <c r="AZ563" s="181">
        <v>2</v>
      </c>
      <c r="BA563" s="181">
        <f>IF(AZ563=1,G563,0)</f>
        <v>0</v>
      </c>
      <c r="BB563" s="181">
        <f>IF(AZ563=2,G563,0)</f>
        <v>0</v>
      </c>
      <c r="BC563" s="181">
        <f>IF(AZ563=3,G563,0)</f>
        <v>0</v>
      </c>
      <c r="BD563" s="181">
        <f>IF(AZ563=4,G563,0)</f>
        <v>0</v>
      </c>
      <c r="BE563" s="181">
        <f>IF(AZ563=5,G563,0)</f>
        <v>0</v>
      </c>
      <c r="CA563" s="208">
        <v>12</v>
      </c>
      <c r="CB563" s="208">
        <v>0</v>
      </c>
    </row>
    <row r="564" spans="1:15" ht="12.75">
      <c r="A564" s="217"/>
      <c r="B564" s="221"/>
      <c r="C564" s="276" t="s">
        <v>587</v>
      </c>
      <c r="D564" s="277"/>
      <c r="E564" s="222">
        <v>1</v>
      </c>
      <c r="F564" s="223"/>
      <c r="G564" s="224"/>
      <c r="H564" s="225"/>
      <c r="I564" s="219"/>
      <c r="J564" s="226"/>
      <c r="K564" s="219"/>
      <c r="M564" s="220">
        <v>1</v>
      </c>
      <c r="O564" s="208"/>
    </row>
    <row r="565" spans="1:80" ht="12.75">
      <c r="A565" s="209">
        <v>180</v>
      </c>
      <c r="B565" s="210" t="s">
        <v>253</v>
      </c>
      <c r="C565" s="211" t="s">
        <v>254</v>
      </c>
      <c r="D565" s="212" t="s">
        <v>657</v>
      </c>
      <c r="E565" s="213">
        <v>1</v>
      </c>
      <c r="F565" s="213">
        <v>0</v>
      </c>
      <c r="G565" s="214">
        <f>E565*F565</f>
        <v>0</v>
      </c>
      <c r="H565" s="215">
        <v>0</v>
      </c>
      <c r="I565" s="216">
        <f>E565*H565</f>
        <v>0</v>
      </c>
      <c r="J565" s="215">
        <v>0</v>
      </c>
      <c r="K565" s="216">
        <f>E565*J565</f>
        <v>0</v>
      </c>
      <c r="O565" s="208">
        <v>2</v>
      </c>
      <c r="AA565" s="181">
        <v>1</v>
      </c>
      <c r="AB565" s="181">
        <v>7</v>
      </c>
      <c r="AC565" s="181">
        <v>7</v>
      </c>
      <c r="AZ565" s="181">
        <v>2</v>
      </c>
      <c r="BA565" s="181">
        <f>IF(AZ565=1,G565,0)</f>
        <v>0</v>
      </c>
      <c r="BB565" s="181">
        <f>IF(AZ565=2,G565,0)</f>
        <v>0</v>
      </c>
      <c r="BC565" s="181">
        <f>IF(AZ565=3,G565,0)</f>
        <v>0</v>
      </c>
      <c r="BD565" s="181">
        <f>IF(AZ565=4,G565,0)</f>
        <v>0</v>
      </c>
      <c r="BE565" s="181">
        <f>IF(AZ565=5,G565,0)</f>
        <v>0</v>
      </c>
      <c r="CA565" s="208">
        <v>1</v>
      </c>
      <c r="CB565" s="208">
        <v>7</v>
      </c>
    </row>
    <row r="566" spans="1:15" ht="12.75">
      <c r="A566" s="217"/>
      <c r="B566" s="221"/>
      <c r="C566" s="276" t="s">
        <v>587</v>
      </c>
      <c r="D566" s="277"/>
      <c r="E566" s="222">
        <v>1</v>
      </c>
      <c r="F566" s="223"/>
      <c r="G566" s="224"/>
      <c r="H566" s="225"/>
      <c r="I566" s="219"/>
      <c r="J566" s="226"/>
      <c r="K566" s="219"/>
      <c r="M566" s="220">
        <v>1</v>
      </c>
      <c r="O566" s="208"/>
    </row>
    <row r="567" spans="1:80" ht="12.75">
      <c r="A567" s="209">
        <v>181</v>
      </c>
      <c r="B567" s="210" t="s">
        <v>255</v>
      </c>
      <c r="C567" s="211" t="s">
        <v>256</v>
      </c>
      <c r="D567" s="212" t="s">
        <v>657</v>
      </c>
      <c r="E567" s="213">
        <v>22</v>
      </c>
      <c r="F567" s="213">
        <v>0</v>
      </c>
      <c r="G567" s="214">
        <f>E567*F567</f>
        <v>0</v>
      </c>
      <c r="H567" s="215">
        <v>0</v>
      </c>
      <c r="I567" s="216">
        <f>E567*H567</f>
        <v>0</v>
      </c>
      <c r="J567" s="215">
        <v>0</v>
      </c>
      <c r="K567" s="216">
        <f>E567*J567</f>
        <v>0</v>
      </c>
      <c r="O567" s="208">
        <v>2</v>
      </c>
      <c r="AA567" s="181">
        <v>1</v>
      </c>
      <c r="AB567" s="181">
        <v>7</v>
      </c>
      <c r="AC567" s="181">
        <v>7</v>
      </c>
      <c r="AZ567" s="181">
        <v>2</v>
      </c>
      <c r="BA567" s="181">
        <f>IF(AZ567=1,G567,0)</f>
        <v>0</v>
      </c>
      <c r="BB567" s="181">
        <f>IF(AZ567=2,G567,0)</f>
        <v>0</v>
      </c>
      <c r="BC567" s="181">
        <f>IF(AZ567=3,G567,0)</f>
        <v>0</v>
      </c>
      <c r="BD567" s="181">
        <f>IF(AZ567=4,G567,0)</f>
        <v>0</v>
      </c>
      <c r="BE567" s="181">
        <f>IF(AZ567=5,G567,0)</f>
        <v>0</v>
      </c>
      <c r="CA567" s="208">
        <v>1</v>
      </c>
      <c r="CB567" s="208">
        <v>7</v>
      </c>
    </row>
    <row r="568" spans="1:15" ht="12.75">
      <c r="A568" s="217"/>
      <c r="B568" s="221"/>
      <c r="C568" s="276" t="s">
        <v>257</v>
      </c>
      <c r="D568" s="277"/>
      <c r="E568" s="222">
        <v>22</v>
      </c>
      <c r="F568" s="223"/>
      <c r="G568" s="224"/>
      <c r="H568" s="225"/>
      <c r="I568" s="219"/>
      <c r="J568" s="226"/>
      <c r="K568" s="219"/>
      <c r="M568" s="220">
        <v>22</v>
      </c>
      <c r="O568" s="208"/>
    </row>
    <row r="569" spans="1:80" ht="12.75">
      <c r="A569" s="209">
        <v>182</v>
      </c>
      <c r="B569" s="210" t="s">
        <v>258</v>
      </c>
      <c r="C569" s="211" t="s">
        <v>259</v>
      </c>
      <c r="D569" s="212" t="s">
        <v>657</v>
      </c>
      <c r="E569" s="213">
        <v>5</v>
      </c>
      <c r="F569" s="213">
        <v>0</v>
      </c>
      <c r="G569" s="214">
        <f>E569*F569</f>
        <v>0</v>
      </c>
      <c r="H569" s="215">
        <v>0</v>
      </c>
      <c r="I569" s="216">
        <f>E569*H569</f>
        <v>0</v>
      </c>
      <c r="J569" s="215">
        <v>0</v>
      </c>
      <c r="K569" s="216">
        <f>E569*J569</f>
        <v>0</v>
      </c>
      <c r="O569" s="208">
        <v>2</v>
      </c>
      <c r="AA569" s="181">
        <v>1</v>
      </c>
      <c r="AB569" s="181">
        <v>7</v>
      </c>
      <c r="AC569" s="181">
        <v>7</v>
      </c>
      <c r="AZ569" s="181">
        <v>2</v>
      </c>
      <c r="BA569" s="181">
        <f>IF(AZ569=1,G569,0)</f>
        <v>0</v>
      </c>
      <c r="BB569" s="181">
        <f>IF(AZ569=2,G569,0)</f>
        <v>0</v>
      </c>
      <c r="BC569" s="181">
        <f>IF(AZ569=3,G569,0)</f>
        <v>0</v>
      </c>
      <c r="BD569" s="181">
        <f>IF(AZ569=4,G569,0)</f>
        <v>0</v>
      </c>
      <c r="BE569" s="181">
        <f>IF(AZ569=5,G569,0)</f>
        <v>0</v>
      </c>
      <c r="CA569" s="208">
        <v>1</v>
      </c>
      <c r="CB569" s="208">
        <v>7</v>
      </c>
    </row>
    <row r="570" spans="1:15" ht="12.75">
      <c r="A570" s="217"/>
      <c r="B570" s="221"/>
      <c r="C570" s="276" t="s">
        <v>759</v>
      </c>
      <c r="D570" s="277"/>
      <c r="E570" s="222">
        <v>5</v>
      </c>
      <c r="F570" s="223"/>
      <c r="G570" s="224"/>
      <c r="H570" s="225"/>
      <c r="I570" s="219"/>
      <c r="J570" s="226"/>
      <c r="K570" s="219"/>
      <c r="M570" s="220">
        <v>5</v>
      </c>
      <c r="O570" s="208"/>
    </row>
    <row r="571" spans="1:80" ht="12.75">
      <c r="A571" s="209">
        <v>183</v>
      </c>
      <c r="B571" s="210" t="s">
        <v>260</v>
      </c>
      <c r="C571" s="211" t="s">
        <v>261</v>
      </c>
      <c r="D571" s="212" t="s">
        <v>657</v>
      </c>
      <c r="E571" s="213">
        <v>2</v>
      </c>
      <c r="F571" s="213">
        <v>0</v>
      </c>
      <c r="G571" s="214">
        <f>E571*F571</f>
        <v>0</v>
      </c>
      <c r="H571" s="215">
        <v>0</v>
      </c>
      <c r="I571" s="216">
        <f>E571*H571</f>
        <v>0</v>
      </c>
      <c r="J571" s="215">
        <v>0</v>
      </c>
      <c r="K571" s="216">
        <f>E571*J571</f>
        <v>0</v>
      </c>
      <c r="O571" s="208">
        <v>2</v>
      </c>
      <c r="AA571" s="181">
        <v>1</v>
      </c>
      <c r="AB571" s="181">
        <v>7</v>
      </c>
      <c r="AC571" s="181">
        <v>7</v>
      </c>
      <c r="AZ571" s="181">
        <v>2</v>
      </c>
      <c r="BA571" s="181">
        <f>IF(AZ571=1,G571,0)</f>
        <v>0</v>
      </c>
      <c r="BB571" s="181">
        <f>IF(AZ571=2,G571,0)</f>
        <v>0</v>
      </c>
      <c r="BC571" s="181">
        <f>IF(AZ571=3,G571,0)</f>
        <v>0</v>
      </c>
      <c r="BD571" s="181">
        <f>IF(AZ571=4,G571,0)</f>
        <v>0</v>
      </c>
      <c r="BE571" s="181">
        <f>IF(AZ571=5,G571,0)</f>
        <v>0</v>
      </c>
      <c r="CA571" s="208">
        <v>1</v>
      </c>
      <c r="CB571" s="208">
        <v>7</v>
      </c>
    </row>
    <row r="572" spans="1:15" ht="12.75">
      <c r="A572" s="217"/>
      <c r="B572" s="221"/>
      <c r="C572" s="276" t="s">
        <v>659</v>
      </c>
      <c r="D572" s="277"/>
      <c r="E572" s="222">
        <v>2</v>
      </c>
      <c r="F572" s="223"/>
      <c r="G572" s="224"/>
      <c r="H572" s="225"/>
      <c r="I572" s="219"/>
      <c r="J572" s="226"/>
      <c r="K572" s="219"/>
      <c r="M572" s="220">
        <v>2</v>
      </c>
      <c r="O572" s="208"/>
    </row>
    <row r="573" spans="1:80" ht="12.75">
      <c r="A573" s="209">
        <v>184</v>
      </c>
      <c r="B573" s="210" t="s">
        <v>1002</v>
      </c>
      <c r="C573" s="211" t="s">
        <v>262</v>
      </c>
      <c r="D573" s="212" t="s">
        <v>657</v>
      </c>
      <c r="E573" s="213">
        <v>8</v>
      </c>
      <c r="F573" s="213">
        <v>0</v>
      </c>
      <c r="G573" s="214">
        <f>E573*F573</f>
        <v>0</v>
      </c>
      <c r="H573" s="215">
        <v>0</v>
      </c>
      <c r="I573" s="216">
        <f>E573*H573</f>
        <v>0</v>
      </c>
      <c r="J573" s="215">
        <v>0</v>
      </c>
      <c r="K573" s="216">
        <f>E573*J573</f>
        <v>0</v>
      </c>
      <c r="O573" s="208">
        <v>2</v>
      </c>
      <c r="AA573" s="181">
        <v>1</v>
      </c>
      <c r="AB573" s="181">
        <v>7</v>
      </c>
      <c r="AC573" s="181">
        <v>7</v>
      </c>
      <c r="AZ573" s="181">
        <v>2</v>
      </c>
      <c r="BA573" s="181">
        <f>IF(AZ573=1,G573,0)</f>
        <v>0</v>
      </c>
      <c r="BB573" s="181">
        <f>IF(AZ573=2,G573,0)</f>
        <v>0</v>
      </c>
      <c r="BC573" s="181">
        <f>IF(AZ573=3,G573,0)</f>
        <v>0</v>
      </c>
      <c r="BD573" s="181">
        <f>IF(AZ573=4,G573,0)</f>
        <v>0</v>
      </c>
      <c r="BE573" s="181">
        <f>IF(AZ573=5,G573,0)</f>
        <v>0</v>
      </c>
      <c r="CA573" s="208">
        <v>1</v>
      </c>
      <c r="CB573" s="208">
        <v>7</v>
      </c>
    </row>
    <row r="574" spans="1:15" ht="12.75">
      <c r="A574" s="217"/>
      <c r="B574" s="221"/>
      <c r="C574" s="276" t="s">
        <v>960</v>
      </c>
      <c r="D574" s="277"/>
      <c r="E574" s="222">
        <v>8</v>
      </c>
      <c r="F574" s="223"/>
      <c r="G574" s="224"/>
      <c r="H574" s="225"/>
      <c r="I574" s="219"/>
      <c r="J574" s="226"/>
      <c r="K574" s="219"/>
      <c r="M574" s="220">
        <v>8</v>
      </c>
      <c r="O574" s="208"/>
    </row>
    <row r="575" spans="1:80" ht="12.75">
      <c r="A575" s="209">
        <v>185</v>
      </c>
      <c r="B575" s="210" t="s">
        <v>1004</v>
      </c>
      <c r="C575" s="211" t="s">
        <v>1005</v>
      </c>
      <c r="D575" s="212" t="s">
        <v>657</v>
      </c>
      <c r="E575" s="213">
        <v>6</v>
      </c>
      <c r="F575" s="213">
        <v>0</v>
      </c>
      <c r="G575" s="214">
        <f>E575*F575</f>
        <v>0</v>
      </c>
      <c r="H575" s="215">
        <v>0</v>
      </c>
      <c r="I575" s="216">
        <f>E575*H575</f>
        <v>0</v>
      </c>
      <c r="J575" s="215">
        <v>0</v>
      </c>
      <c r="K575" s="216">
        <f>E575*J575</f>
        <v>0</v>
      </c>
      <c r="O575" s="208">
        <v>2</v>
      </c>
      <c r="AA575" s="181">
        <v>1</v>
      </c>
      <c r="AB575" s="181">
        <v>7</v>
      </c>
      <c r="AC575" s="181">
        <v>7</v>
      </c>
      <c r="AZ575" s="181">
        <v>2</v>
      </c>
      <c r="BA575" s="181">
        <f>IF(AZ575=1,G575,0)</f>
        <v>0</v>
      </c>
      <c r="BB575" s="181">
        <f>IF(AZ575=2,G575,0)</f>
        <v>0</v>
      </c>
      <c r="BC575" s="181">
        <f>IF(AZ575=3,G575,0)</f>
        <v>0</v>
      </c>
      <c r="BD575" s="181">
        <f>IF(AZ575=4,G575,0)</f>
        <v>0</v>
      </c>
      <c r="BE575" s="181">
        <f>IF(AZ575=5,G575,0)</f>
        <v>0</v>
      </c>
      <c r="CA575" s="208">
        <v>1</v>
      </c>
      <c r="CB575" s="208">
        <v>7</v>
      </c>
    </row>
    <row r="576" spans="1:15" ht="12.75">
      <c r="A576" s="217"/>
      <c r="B576" s="221"/>
      <c r="C576" s="276" t="s">
        <v>950</v>
      </c>
      <c r="D576" s="277"/>
      <c r="E576" s="222">
        <v>6</v>
      </c>
      <c r="F576" s="223"/>
      <c r="G576" s="224"/>
      <c r="H576" s="225"/>
      <c r="I576" s="219"/>
      <c r="J576" s="226"/>
      <c r="K576" s="219"/>
      <c r="M576" s="220">
        <v>6</v>
      </c>
      <c r="O576" s="208"/>
    </row>
    <row r="577" spans="1:80" ht="12.75">
      <c r="A577" s="209">
        <v>186</v>
      </c>
      <c r="B577" s="210" t="s">
        <v>1006</v>
      </c>
      <c r="C577" s="211" t="s">
        <v>1007</v>
      </c>
      <c r="D577" s="212" t="s">
        <v>657</v>
      </c>
      <c r="E577" s="213">
        <v>17</v>
      </c>
      <c r="F577" s="213">
        <v>0</v>
      </c>
      <c r="G577" s="214">
        <f>E577*F577</f>
        <v>0</v>
      </c>
      <c r="H577" s="215">
        <v>0</v>
      </c>
      <c r="I577" s="216">
        <f>E577*H577</f>
        <v>0</v>
      </c>
      <c r="J577" s="215">
        <v>0</v>
      </c>
      <c r="K577" s="216">
        <f>E577*J577</f>
        <v>0</v>
      </c>
      <c r="O577" s="208">
        <v>2</v>
      </c>
      <c r="AA577" s="181">
        <v>1</v>
      </c>
      <c r="AB577" s="181">
        <v>7</v>
      </c>
      <c r="AC577" s="181">
        <v>7</v>
      </c>
      <c r="AZ577" s="181">
        <v>2</v>
      </c>
      <c r="BA577" s="181">
        <f>IF(AZ577=1,G577,0)</f>
        <v>0</v>
      </c>
      <c r="BB577" s="181">
        <f>IF(AZ577=2,G577,0)</f>
        <v>0</v>
      </c>
      <c r="BC577" s="181">
        <f>IF(AZ577=3,G577,0)</f>
        <v>0</v>
      </c>
      <c r="BD577" s="181">
        <f>IF(AZ577=4,G577,0)</f>
        <v>0</v>
      </c>
      <c r="BE577" s="181">
        <f>IF(AZ577=5,G577,0)</f>
        <v>0</v>
      </c>
      <c r="CA577" s="208">
        <v>1</v>
      </c>
      <c r="CB577" s="208">
        <v>7</v>
      </c>
    </row>
    <row r="578" spans="1:15" ht="12.75">
      <c r="A578" s="217"/>
      <c r="B578" s="221"/>
      <c r="C578" s="276" t="s">
        <v>155</v>
      </c>
      <c r="D578" s="277"/>
      <c r="E578" s="222">
        <v>17</v>
      </c>
      <c r="F578" s="223"/>
      <c r="G578" s="224"/>
      <c r="H578" s="225"/>
      <c r="I578" s="219"/>
      <c r="J578" s="226"/>
      <c r="K578" s="219"/>
      <c r="M578" s="220">
        <v>17</v>
      </c>
      <c r="O578" s="208"/>
    </row>
    <row r="579" spans="1:80" ht="12.75">
      <c r="A579" s="209">
        <v>187</v>
      </c>
      <c r="B579" s="210" t="s">
        <v>263</v>
      </c>
      <c r="C579" s="211" t="s">
        <v>264</v>
      </c>
      <c r="D579" s="212" t="s">
        <v>657</v>
      </c>
      <c r="E579" s="213">
        <v>1</v>
      </c>
      <c r="F579" s="213">
        <v>0</v>
      </c>
      <c r="G579" s="214">
        <f>E579*F579</f>
        <v>0</v>
      </c>
      <c r="H579" s="215">
        <v>0</v>
      </c>
      <c r="I579" s="216">
        <f>E579*H579</f>
        <v>0</v>
      </c>
      <c r="J579" s="215">
        <v>0</v>
      </c>
      <c r="K579" s="216">
        <f>E579*J579</f>
        <v>0</v>
      </c>
      <c r="O579" s="208">
        <v>2</v>
      </c>
      <c r="AA579" s="181">
        <v>1</v>
      </c>
      <c r="AB579" s="181">
        <v>7</v>
      </c>
      <c r="AC579" s="181">
        <v>7</v>
      </c>
      <c r="AZ579" s="181">
        <v>2</v>
      </c>
      <c r="BA579" s="181">
        <f>IF(AZ579=1,G579,0)</f>
        <v>0</v>
      </c>
      <c r="BB579" s="181">
        <f>IF(AZ579=2,G579,0)</f>
        <v>0</v>
      </c>
      <c r="BC579" s="181">
        <f>IF(AZ579=3,G579,0)</f>
        <v>0</v>
      </c>
      <c r="BD579" s="181">
        <f>IF(AZ579=4,G579,0)</f>
        <v>0</v>
      </c>
      <c r="BE579" s="181">
        <f>IF(AZ579=5,G579,0)</f>
        <v>0</v>
      </c>
      <c r="CA579" s="208">
        <v>1</v>
      </c>
      <c r="CB579" s="208">
        <v>7</v>
      </c>
    </row>
    <row r="580" spans="1:15" ht="12.75">
      <c r="A580" s="217"/>
      <c r="B580" s="221"/>
      <c r="C580" s="276" t="s">
        <v>587</v>
      </c>
      <c r="D580" s="277"/>
      <c r="E580" s="222">
        <v>1</v>
      </c>
      <c r="F580" s="223"/>
      <c r="G580" s="224"/>
      <c r="H580" s="225"/>
      <c r="I580" s="219"/>
      <c r="J580" s="226"/>
      <c r="K580" s="219"/>
      <c r="M580" s="220">
        <v>1</v>
      </c>
      <c r="O580" s="208"/>
    </row>
    <row r="581" spans="1:80" ht="12.75">
      <c r="A581" s="209">
        <v>188</v>
      </c>
      <c r="B581" s="210" t="s">
        <v>1008</v>
      </c>
      <c r="C581" s="211" t="s">
        <v>265</v>
      </c>
      <c r="D581" s="212" t="s">
        <v>657</v>
      </c>
      <c r="E581" s="213">
        <v>2</v>
      </c>
      <c r="F581" s="213">
        <v>0</v>
      </c>
      <c r="G581" s="214">
        <f>E581*F581</f>
        <v>0</v>
      </c>
      <c r="H581" s="215">
        <v>0</v>
      </c>
      <c r="I581" s="216">
        <f>E581*H581</f>
        <v>0</v>
      </c>
      <c r="J581" s="215"/>
      <c r="K581" s="216">
        <f>E581*J581</f>
        <v>0</v>
      </c>
      <c r="O581" s="208">
        <v>2</v>
      </c>
      <c r="AA581" s="181">
        <v>12</v>
      </c>
      <c r="AB581" s="181">
        <v>0</v>
      </c>
      <c r="AC581" s="181">
        <v>188</v>
      </c>
      <c r="AZ581" s="181">
        <v>2</v>
      </c>
      <c r="BA581" s="181">
        <f>IF(AZ581=1,G581,0)</f>
        <v>0</v>
      </c>
      <c r="BB581" s="181">
        <f>IF(AZ581=2,G581,0)</f>
        <v>0</v>
      </c>
      <c r="BC581" s="181">
        <f>IF(AZ581=3,G581,0)</f>
        <v>0</v>
      </c>
      <c r="BD581" s="181">
        <f>IF(AZ581=4,G581,0)</f>
        <v>0</v>
      </c>
      <c r="BE581" s="181">
        <f>IF(AZ581=5,G581,0)</f>
        <v>0</v>
      </c>
      <c r="CA581" s="208">
        <v>12</v>
      </c>
      <c r="CB581" s="208">
        <v>0</v>
      </c>
    </row>
    <row r="582" spans="1:15" ht="12.75">
      <c r="A582" s="217"/>
      <c r="B582" s="221"/>
      <c r="C582" s="276" t="s">
        <v>659</v>
      </c>
      <c r="D582" s="277"/>
      <c r="E582" s="222">
        <v>2</v>
      </c>
      <c r="F582" s="223"/>
      <c r="G582" s="224"/>
      <c r="H582" s="225"/>
      <c r="I582" s="219"/>
      <c r="J582" s="226"/>
      <c r="K582" s="219"/>
      <c r="M582" s="220">
        <v>2</v>
      </c>
      <c r="O582" s="208"/>
    </row>
    <row r="583" spans="1:80" ht="12.75">
      <c r="A583" s="209">
        <v>189</v>
      </c>
      <c r="B583" s="210" t="s">
        <v>266</v>
      </c>
      <c r="C583" s="211" t="s">
        <v>267</v>
      </c>
      <c r="D583" s="212" t="s">
        <v>657</v>
      </c>
      <c r="E583" s="213">
        <v>2</v>
      </c>
      <c r="F583" s="213">
        <v>0</v>
      </c>
      <c r="G583" s="214">
        <f>E583*F583</f>
        <v>0</v>
      </c>
      <c r="H583" s="215">
        <v>0</v>
      </c>
      <c r="I583" s="216">
        <f>E583*H583</f>
        <v>0</v>
      </c>
      <c r="J583" s="215">
        <v>0</v>
      </c>
      <c r="K583" s="216">
        <f>E583*J583</f>
        <v>0</v>
      </c>
      <c r="O583" s="208">
        <v>2</v>
      </c>
      <c r="AA583" s="181">
        <v>1</v>
      </c>
      <c r="AB583" s="181">
        <v>7</v>
      </c>
      <c r="AC583" s="181">
        <v>7</v>
      </c>
      <c r="AZ583" s="181">
        <v>2</v>
      </c>
      <c r="BA583" s="181">
        <f>IF(AZ583=1,G583,0)</f>
        <v>0</v>
      </c>
      <c r="BB583" s="181">
        <f>IF(AZ583=2,G583,0)</f>
        <v>0</v>
      </c>
      <c r="BC583" s="181">
        <f>IF(AZ583=3,G583,0)</f>
        <v>0</v>
      </c>
      <c r="BD583" s="181">
        <f>IF(AZ583=4,G583,0)</f>
        <v>0</v>
      </c>
      <c r="BE583" s="181">
        <f>IF(AZ583=5,G583,0)</f>
        <v>0</v>
      </c>
      <c r="CA583" s="208">
        <v>1</v>
      </c>
      <c r="CB583" s="208">
        <v>7</v>
      </c>
    </row>
    <row r="584" spans="1:15" ht="12.75">
      <c r="A584" s="217"/>
      <c r="B584" s="221"/>
      <c r="C584" s="276" t="s">
        <v>659</v>
      </c>
      <c r="D584" s="277"/>
      <c r="E584" s="222">
        <v>2</v>
      </c>
      <c r="F584" s="223"/>
      <c r="G584" s="224"/>
      <c r="H584" s="225"/>
      <c r="I584" s="219"/>
      <c r="J584" s="226"/>
      <c r="K584" s="219"/>
      <c r="M584" s="220">
        <v>2</v>
      </c>
      <c r="O584" s="208"/>
    </row>
    <row r="585" spans="1:80" ht="12.75">
      <c r="A585" s="209">
        <v>190</v>
      </c>
      <c r="B585" s="210" t="s">
        <v>268</v>
      </c>
      <c r="C585" s="211" t="s">
        <v>269</v>
      </c>
      <c r="D585" s="212" t="s">
        <v>657</v>
      </c>
      <c r="E585" s="213">
        <v>2</v>
      </c>
      <c r="F585" s="213">
        <v>0</v>
      </c>
      <c r="G585" s="214">
        <f>E585*F585</f>
        <v>0</v>
      </c>
      <c r="H585" s="215">
        <v>0</v>
      </c>
      <c r="I585" s="216">
        <f>E585*H585</f>
        <v>0</v>
      </c>
      <c r="J585" s="215">
        <v>0</v>
      </c>
      <c r="K585" s="216">
        <f>E585*J585</f>
        <v>0</v>
      </c>
      <c r="O585" s="208">
        <v>2</v>
      </c>
      <c r="AA585" s="181">
        <v>1</v>
      </c>
      <c r="AB585" s="181">
        <v>7</v>
      </c>
      <c r="AC585" s="181">
        <v>7</v>
      </c>
      <c r="AZ585" s="181">
        <v>2</v>
      </c>
      <c r="BA585" s="181">
        <f>IF(AZ585=1,G585,0)</f>
        <v>0</v>
      </c>
      <c r="BB585" s="181">
        <f>IF(AZ585=2,G585,0)</f>
        <v>0</v>
      </c>
      <c r="BC585" s="181">
        <f>IF(AZ585=3,G585,0)</f>
        <v>0</v>
      </c>
      <c r="BD585" s="181">
        <f>IF(AZ585=4,G585,0)</f>
        <v>0</v>
      </c>
      <c r="BE585" s="181">
        <f>IF(AZ585=5,G585,0)</f>
        <v>0</v>
      </c>
      <c r="CA585" s="208">
        <v>1</v>
      </c>
      <c r="CB585" s="208">
        <v>7</v>
      </c>
    </row>
    <row r="586" spans="1:15" ht="12.75">
      <c r="A586" s="217"/>
      <c r="B586" s="221"/>
      <c r="C586" s="276" t="s">
        <v>659</v>
      </c>
      <c r="D586" s="277"/>
      <c r="E586" s="222">
        <v>2</v>
      </c>
      <c r="F586" s="223"/>
      <c r="G586" s="224"/>
      <c r="H586" s="225"/>
      <c r="I586" s="219"/>
      <c r="J586" s="226"/>
      <c r="K586" s="219"/>
      <c r="M586" s="220">
        <v>2</v>
      </c>
      <c r="O586" s="208"/>
    </row>
    <row r="587" spans="1:80" ht="12.75">
      <c r="A587" s="209">
        <v>191</v>
      </c>
      <c r="B587" s="210" t="s">
        <v>1010</v>
      </c>
      <c r="C587" s="211" t="s">
        <v>270</v>
      </c>
      <c r="D587" s="212" t="s">
        <v>657</v>
      </c>
      <c r="E587" s="213">
        <v>1</v>
      </c>
      <c r="F587" s="213">
        <v>0</v>
      </c>
      <c r="G587" s="214">
        <f>E587*F587</f>
        <v>0</v>
      </c>
      <c r="H587" s="215">
        <v>0</v>
      </c>
      <c r="I587" s="216">
        <f>E587*H587</f>
        <v>0</v>
      </c>
      <c r="J587" s="215">
        <v>0</v>
      </c>
      <c r="K587" s="216">
        <f>E587*J587</f>
        <v>0</v>
      </c>
      <c r="O587" s="208">
        <v>2</v>
      </c>
      <c r="AA587" s="181">
        <v>1</v>
      </c>
      <c r="AB587" s="181">
        <v>7</v>
      </c>
      <c r="AC587" s="181">
        <v>7</v>
      </c>
      <c r="AZ587" s="181">
        <v>2</v>
      </c>
      <c r="BA587" s="181">
        <f>IF(AZ587=1,G587,0)</f>
        <v>0</v>
      </c>
      <c r="BB587" s="181">
        <f>IF(AZ587=2,G587,0)</f>
        <v>0</v>
      </c>
      <c r="BC587" s="181">
        <f>IF(AZ587=3,G587,0)</f>
        <v>0</v>
      </c>
      <c r="BD587" s="181">
        <f>IF(AZ587=4,G587,0)</f>
        <v>0</v>
      </c>
      <c r="BE587" s="181">
        <f>IF(AZ587=5,G587,0)</f>
        <v>0</v>
      </c>
      <c r="CA587" s="208">
        <v>1</v>
      </c>
      <c r="CB587" s="208">
        <v>7</v>
      </c>
    </row>
    <row r="588" spans="1:15" ht="12.75">
      <c r="A588" s="217"/>
      <c r="B588" s="221"/>
      <c r="C588" s="276" t="s">
        <v>587</v>
      </c>
      <c r="D588" s="277"/>
      <c r="E588" s="222">
        <v>1</v>
      </c>
      <c r="F588" s="223"/>
      <c r="G588" s="224"/>
      <c r="H588" s="225"/>
      <c r="I588" s="219"/>
      <c r="J588" s="226"/>
      <c r="K588" s="219"/>
      <c r="M588" s="220">
        <v>1</v>
      </c>
      <c r="O588" s="208"/>
    </row>
    <row r="589" spans="1:80" ht="12.75">
      <c r="A589" s="209">
        <v>192</v>
      </c>
      <c r="B589" s="210" t="s">
        <v>271</v>
      </c>
      <c r="C589" s="211" t="s">
        <v>272</v>
      </c>
      <c r="D589" s="212" t="s">
        <v>657</v>
      </c>
      <c r="E589" s="213">
        <v>9</v>
      </c>
      <c r="F589" s="213">
        <v>0</v>
      </c>
      <c r="G589" s="214">
        <f>E589*F589</f>
        <v>0</v>
      </c>
      <c r="H589" s="215">
        <v>0</v>
      </c>
      <c r="I589" s="216">
        <f>E589*H589</f>
        <v>0</v>
      </c>
      <c r="J589" s="215">
        <v>0</v>
      </c>
      <c r="K589" s="216">
        <f>E589*J589</f>
        <v>0</v>
      </c>
      <c r="O589" s="208">
        <v>2</v>
      </c>
      <c r="AA589" s="181">
        <v>1</v>
      </c>
      <c r="AB589" s="181">
        <v>7</v>
      </c>
      <c r="AC589" s="181">
        <v>7</v>
      </c>
      <c r="AZ589" s="181">
        <v>2</v>
      </c>
      <c r="BA589" s="181">
        <f>IF(AZ589=1,G589,0)</f>
        <v>0</v>
      </c>
      <c r="BB589" s="181">
        <f>IF(AZ589=2,G589,0)</f>
        <v>0</v>
      </c>
      <c r="BC589" s="181">
        <f>IF(AZ589=3,G589,0)</f>
        <v>0</v>
      </c>
      <c r="BD589" s="181">
        <f>IF(AZ589=4,G589,0)</f>
        <v>0</v>
      </c>
      <c r="BE589" s="181">
        <f>IF(AZ589=5,G589,0)</f>
        <v>0</v>
      </c>
      <c r="CA589" s="208">
        <v>1</v>
      </c>
      <c r="CB589" s="208">
        <v>7</v>
      </c>
    </row>
    <row r="590" spans="1:15" ht="12.75">
      <c r="A590" s="217"/>
      <c r="B590" s="221"/>
      <c r="C590" s="276" t="s">
        <v>273</v>
      </c>
      <c r="D590" s="277"/>
      <c r="E590" s="222">
        <v>9</v>
      </c>
      <c r="F590" s="223"/>
      <c r="G590" s="224"/>
      <c r="H590" s="225"/>
      <c r="I590" s="219"/>
      <c r="J590" s="226"/>
      <c r="K590" s="219"/>
      <c r="M590" s="220">
        <v>9</v>
      </c>
      <c r="O590" s="208"/>
    </row>
    <row r="591" spans="1:80" ht="12.75">
      <c r="A591" s="209">
        <v>193</v>
      </c>
      <c r="B591" s="210" t="s">
        <v>274</v>
      </c>
      <c r="C591" s="211" t="s">
        <v>275</v>
      </c>
      <c r="D591" s="212" t="s">
        <v>657</v>
      </c>
      <c r="E591" s="213">
        <v>2</v>
      </c>
      <c r="F591" s="213">
        <v>0</v>
      </c>
      <c r="G591" s="214">
        <f>E591*F591</f>
        <v>0</v>
      </c>
      <c r="H591" s="215">
        <v>0</v>
      </c>
      <c r="I591" s="216">
        <f>E591*H591</f>
        <v>0</v>
      </c>
      <c r="J591" s="215"/>
      <c r="K591" s="216">
        <f>E591*J591</f>
        <v>0</v>
      </c>
      <c r="O591" s="208">
        <v>2</v>
      </c>
      <c r="AA591" s="181">
        <v>12</v>
      </c>
      <c r="AB591" s="181">
        <v>0</v>
      </c>
      <c r="AC591" s="181">
        <v>193</v>
      </c>
      <c r="AZ591" s="181">
        <v>2</v>
      </c>
      <c r="BA591" s="181">
        <f>IF(AZ591=1,G591,0)</f>
        <v>0</v>
      </c>
      <c r="BB591" s="181">
        <f>IF(AZ591=2,G591,0)</f>
        <v>0</v>
      </c>
      <c r="BC591" s="181">
        <f>IF(AZ591=3,G591,0)</f>
        <v>0</v>
      </c>
      <c r="BD591" s="181">
        <f>IF(AZ591=4,G591,0)</f>
        <v>0</v>
      </c>
      <c r="BE591" s="181">
        <f>IF(AZ591=5,G591,0)</f>
        <v>0</v>
      </c>
      <c r="CA591" s="208">
        <v>12</v>
      </c>
      <c r="CB591" s="208">
        <v>0</v>
      </c>
    </row>
    <row r="592" spans="1:15" ht="12.75">
      <c r="A592" s="217"/>
      <c r="B592" s="221"/>
      <c r="C592" s="276" t="s">
        <v>659</v>
      </c>
      <c r="D592" s="277"/>
      <c r="E592" s="222">
        <v>2</v>
      </c>
      <c r="F592" s="223"/>
      <c r="G592" s="224"/>
      <c r="H592" s="225"/>
      <c r="I592" s="219"/>
      <c r="J592" s="226"/>
      <c r="K592" s="219"/>
      <c r="M592" s="220">
        <v>2</v>
      </c>
      <c r="O592" s="208"/>
    </row>
    <row r="593" spans="1:80" ht="12.75">
      <c r="A593" s="209">
        <v>194</v>
      </c>
      <c r="B593" s="210" t="s">
        <v>276</v>
      </c>
      <c r="C593" s="211" t="s">
        <v>1013</v>
      </c>
      <c r="D593" s="212" t="s">
        <v>657</v>
      </c>
      <c r="E593" s="213">
        <v>1</v>
      </c>
      <c r="F593" s="213">
        <v>0</v>
      </c>
      <c r="G593" s="214">
        <f>E593*F593</f>
        <v>0</v>
      </c>
      <c r="H593" s="215">
        <v>0</v>
      </c>
      <c r="I593" s="216">
        <f>E593*H593</f>
        <v>0</v>
      </c>
      <c r="J593" s="215"/>
      <c r="K593" s="216">
        <f>E593*J593</f>
        <v>0</v>
      </c>
      <c r="O593" s="208">
        <v>2</v>
      </c>
      <c r="AA593" s="181">
        <v>12</v>
      </c>
      <c r="AB593" s="181">
        <v>0</v>
      </c>
      <c r="AC593" s="181">
        <v>194</v>
      </c>
      <c r="AZ593" s="181">
        <v>2</v>
      </c>
      <c r="BA593" s="181">
        <f>IF(AZ593=1,G593,0)</f>
        <v>0</v>
      </c>
      <c r="BB593" s="181">
        <f>IF(AZ593=2,G593,0)</f>
        <v>0</v>
      </c>
      <c r="BC593" s="181">
        <f>IF(AZ593=3,G593,0)</f>
        <v>0</v>
      </c>
      <c r="BD593" s="181">
        <f>IF(AZ593=4,G593,0)</f>
        <v>0</v>
      </c>
      <c r="BE593" s="181">
        <f>IF(AZ593=5,G593,0)</f>
        <v>0</v>
      </c>
      <c r="CA593" s="208">
        <v>12</v>
      </c>
      <c r="CB593" s="208">
        <v>0</v>
      </c>
    </row>
    <row r="594" spans="1:15" ht="12.75">
      <c r="A594" s="217"/>
      <c r="B594" s="221"/>
      <c r="C594" s="276" t="s">
        <v>587</v>
      </c>
      <c r="D594" s="277"/>
      <c r="E594" s="222">
        <v>1</v>
      </c>
      <c r="F594" s="223"/>
      <c r="G594" s="224"/>
      <c r="H594" s="225"/>
      <c r="I594" s="219"/>
      <c r="J594" s="226"/>
      <c r="K594" s="219"/>
      <c r="M594" s="220">
        <v>1</v>
      </c>
      <c r="O594" s="208"/>
    </row>
    <row r="595" spans="1:57" ht="12.75">
      <c r="A595" s="227"/>
      <c r="B595" s="228" t="s">
        <v>590</v>
      </c>
      <c r="C595" s="229" t="s">
        <v>985</v>
      </c>
      <c r="D595" s="230"/>
      <c r="E595" s="231"/>
      <c r="F595" s="232"/>
      <c r="G595" s="233">
        <f>SUM(G529:G594)</f>
        <v>0</v>
      </c>
      <c r="H595" s="234"/>
      <c r="I595" s="235">
        <f>SUM(I529:I594)</f>
        <v>0</v>
      </c>
      <c r="J595" s="234"/>
      <c r="K595" s="235">
        <f>SUM(K529:K594)</f>
        <v>0</v>
      </c>
      <c r="O595" s="208">
        <v>4</v>
      </c>
      <c r="BA595" s="236">
        <f>SUM(BA529:BA594)</f>
        <v>0</v>
      </c>
      <c r="BB595" s="236">
        <f>SUM(BB529:BB594)</f>
        <v>0</v>
      </c>
      <c r="BC595" s="236">
        <f>SUM(BC529:BC594)</f>
        <v>0</v>
      </c>
      <c r="BD595" s="236">
        <f>SUM(BD529:BD594)</f>
        <v>0</v>
      </c>
      <c r="BE595" s="236">
        <f>SUM(BE529:BE594)</f>
        <v>0</v>
      </c>
    </row>
    <row r="596" spans="1:15" ht="12.75">
      <c r="A596" s="198" t="s">
        <v>586</v>
      </c>
      <c r="B596" s="199" t="s">
        <v>1022</v>
      </c>
      <c r="C596" s="200" t="s">
        <v>1023</v>
      </c>
      <c r="D596" s="201"/>
      <c r="E596" s="202"/>
      <c r="F596" s="202"/>
      <c r="G596" s="203"/>
      <c r="H596" s="204"/>
      <c r="I596" s="205"/>
      <c r="J596" s="206"/>
      <c r="K596" s="207"/>
      <c r="O596" s="208">
        <v>1</v>
      </c>
    </row>
    <row r="597" spans="1:80" ht="12.75">
      <c r="A597" s="209">
        <v>195</v>
      </c>
      <c r="B597" s="210" t="s">
        <v>277</v>
      </c>
      <c r="C597" s="211" t="s">
        <v>278</v>
      </c>
      <c r="D597" s="212" t="s">
        <v>1327</v>
      </c>
      <c r="E597" s="213">
        <v>6.5</v>
      </c>
      <c r="F597" s="213">
        <v>0</v>
      </c>
      <c r="G597" s="214">
        <f>E597*F597</f>
        <v>0</v>
      </c>
      <c r="H597" s="215">
        <v>0</v>
      </c>
      <c r="I597" s="216">
        <f>E597*H597</f>
        <v>0</v>
      </c>
      <c r="J597" s="215">
        <v>0</v>
      </c>
      <c r="K597" s="216">
        <f>E597*J597</f>
        <v>0</v>
      </c>
      <c r="O597" s="208">
        <v>2</v>
      </c>
      <c r="AA597" s="181">
        <v>1</v>
      </c>
      <c r="AB597" s="181">
        <v>7</v>
      </c>
      <c r="AC597" s="181">
        <v>7</v>
      </c>
      <c r="AZ597" s="181">
        <v>2</v>
      </c>
      <c r="BA597" s="181">
        <f>IF(AZ597=1,G597,0)</f>
        <v>0</v>
      </c>
      <c r="BB597" s="181">
        <f>IF(AZ597=2,G597,0)</f>
        <v>0</v>
      </c>
      <c r="BC597" s="181">
        <f>IF(AZ597=3,G597,0)</f>
        <v>0</v>
      </c>
      <c r="BD597" s="181">
        <f>IF(AZ597=4,G597,0)</f>
        <v>0</v>
      </c>
      <c r="BE597" s="181">
        <f>IF(AZ597=5,G597,0)</f>
        <v>0</v>
      </c>
      <c r="CA597" s="208">
        <v>1</v>
      </c>
      <c r="CB597" s="208">
        <v>7</v>
      </c>
    </row>
    <row r="598" spans="1:15" ht="12.75">
      <c r="A598" s="217"/>
      <c r="B598" s="221"/>
      <c r="C598" s="276" t="s">
        <v>279</v>
      </c>
      <c r="D598" s="277"/>
      <c r="E598" s="222">
        <v>6.5</v>
      </c>
      <c r="F598" s="223"/>
      <c r="G598" s="224"/>
      <c r="H598" s="225"/>
      <c r="I598" s="219"/>
      <c r="J598" s="226"/>
      <c r="K598" s="219"/>
      <c r="M598" s="220" t="s">
        <v>279</v>
      </c>
      <c r="O598" s="208"/>
    </row>
    <row r="599" spans="1:80" ht="12.75">
      <c r="A599" s="209">
        <v>196</v>
      </c>
      <c r="B599" s="210" t="s">
        <v>1025</v>
      </c>
      <c r="C599" s="211" t="s">
        <v>1026</v>
      </c>
      <c r="D599" s="212" t="s">
        <v>1303</v>
      </c>
      <c r="E599" s="213">
        <v>108.8</v>
      </c>
      <c r="F599" s="213">
        <v>0</v>
      </c>
      <c r="G599" s="214">
        <f>E599*F599</f>
        <v>0</v>
      </c>
      <c r="H599" s="215">
        <v>0</v>
      </c>
      <c r="I599" s="216">
        <f>E599*H599</f>
        <v>0</v>
      </c>
      <c r="J599" s="215">
        <v>0</v>
      </c>
      <c r="K599" s="216">
        <f>E599*J599</f>
        <v>0</v>
      </c>
      <c r="O599" s="208">
        <v>2</v>
      </c>
      <c r="AA599" s="181">
        <v>1</v>
      </c>
      <c r="AB599" s="181">
        <v>7</v>
      </c>
      <c r="AC599" s="181">
        <v>7</v>
      </c>
      <c r="AZ599" s="181">
        <v>2</v>
      </c>
      <c r="BA599" s="181">
        <f>IF(AZ599=1,G599,0)</f>
        <v>0</v>
      </c>
      <c r="BB599" s="181">
        <f>IF(AZ599=2,G599,0)</f>
        <v>0</v>
      </c>
      <c r="BC599" s="181">
        <f>IF(AZ599=3,G599,0)</f>
        <v>0</v>
      </c>
      <c r="BD599" s="181">
        <f>IF(AZ599=4,G599,0)</f>
        <v>0</v>
      </c>
      <c r="BE599" s="181">
        <f>IF(AZ599=5,G599,0)</f>
        <v>0</v>
      </c>
      <c r="CA599" s="208">
        <v>1</v>
      </c>
      <c r="CB599" s="208">
        <v>7</v>
      </c>
    </row>
    <row r="600" spans="1:15" ht="12.75">
      <c r="A600" s="217"/>
      <c r="B600" s="221"/>
      <c r="C600" s="276" t="s">
        <v>280</v>
      </c>
      <c r="D600" s="277"/>
      <c r="E600" s="222">
        <v>108.8</v>
      </c>
      <c r="F600" s="223"/>
      <c r="G600" s="224"/>
      <c r="H600" s="225"/>
      <c r="I600" s="219"/>
      <c r="J600" s="226"/>
      <c r="K600" s="219"/>
      <c r="M600" s="220" t="s">
        <v>280</v>
      </c>
      <c r="O600" s="208"/>
    </row>
    <row r="601" spans="1:80" ht="12.75">
      <c r="A601" s="209">
        <v>197</v>
      </c>
      <c r="B601" s="210" t="s">
        <v>281</v>
      </c>
      <c r="C601" s="211" t="s">
        <v>282</v>
      </c>
      <c r="D601" s="212" t="s">
        <v>1303</v>
      </c>
      <c r="E601" s="213">
        <v>91.9</v>
      </c>
      <c r="F601" s="213">
        <v>0</v>
      </c>
      <c r="G601" s="214">
        <f>E601*F601</f>
        <v>0</v>
      </c>
      <c r="H601" s="215">
        <v>0</v>
      </c>
      <c r="I601" s="216">
        <f>E601*H601</f>
        <v>0</v>
      </c>
      <c r="J601" s="215">
        <v>0</v>
      </c>
      <c r="K601" s="216">
        <f>E601*J601</f>
        <v>0</v>
      </c>
      <c r="O601" s="208">
        <v>2</v>
      </c>
      <c r="AA601" s="181">
        <v>1</v>
      </c>
      <c r="AB601" s="181">
        <v>7</v>
      </c>
      <c r="AC601" s="181">
        <v>7</v>
      </c>
      <c r="AZ601" s="181">
        <v>2</v>
      </c>
      <c r="BA601" s="181">
        <f>IF(AZ601=1,G601,0)</f>
        <v>0</v>
      </c>
      <c r="BB601" s="181">
        <f>IF(AZ601=2,G601,0)</f>
        <v>0</v>
      </c>
      <c r="BC601" s="181">
        <f>IF(AZ601=3,G601,0)</f>
        <v>0</v>
      </c>
      <c r="BD601" s="181">
        <f>IF(AZ601=4,G601,0)</f>
        <v>0</v>
      </c>
      <c r="BE601" s="181">
        <f>IF(AZ601=5,G601,0)</f>
        <v>0</v>
      </c>
      <c r="CA601" s="208">
        <v>1</v>
      </c>
      <c r="CB601" s="208">
        <v>7</v>
      </c>
    </row>
    <row r="602" spans="1:15" ht="12.75">
      <c r="A602" s="217"/>
      <c r="B602" s="221"/>
      <c r="C602" s="276" t="s">
        <v>283</v>
      </c>
      <c r="D602" s="277"/>
      <c r="E602" s="222">
        <v>91.9</v>
      </c>
      <c r="F602" s="223"/>
      <c r="G602" s="224"/>
      <c r="H602" s="225"/>
      <c r="I602" s="219"/>
      <c r="J602" s="226"/>
      <c r="K602" s="219"/>
      <c r="M602" s="220" t="s">
        <v>283</v>
      </c>
      <c r="O602" s="208"/>
    </row>
    <row r="603" spans="1:80" ht="12.75">
      <c r="A603" s="209">
        <v>198</v>
      </c>
      <c r="B603" s="210" t="s">
        <v>284</v>
      </c>
      <c r="C603" s="211" t="s">
        <v>285</v>
      </c>
      <c r="D603" s="212" t="s">
        <v>1303</v>
      </c>
      <c r="E603" s="213">
        <v>108.8</v>
      </c>
      <c r="F603" s="213">
        <v>0</v>
      </c>
      <c r="G603" s="214">
        <f>E603*F603</f>
        <v>0</v>
      </c>
      <c r="H603" s="215">
        <v>0</v>
      </c>
      <c r="I603" s="216">
        <f>E603*H603</f>
        <v>0</v>
      </c>
      <c r="J603" s="215">
        <v>0</v>
      </c>
      <c r="K603" s="216">
        <f>E603*J603</f>
        <v>0</v>
      </c>
      <c r="O603" s="208">
        <v>2</v>
      </c>
      <c r="AA603" s="181">
        <v>1</v>
      </c>
      <c r="AB603" s="181">
        <v>7</v>
      </c>
      <c r="AC603" s="181">
        <v>7</v>
      </c>
      <c r="AZ603" s="181">
        <v>2</v>
      </c>
      <c r="BA603" s="181">
        <f>IF(AZ603=1,G603,0)</f>
        <v>0</v>
      </c>
      <c r="BB603" s="181">
        <f>IF(AZ603=2,G603,0)</f>
        <v>0</v>
      </c>
      <c r="BC603" s="181">
        <f>IF(AZ603=3,G603,0)</f>
        <v>0</v>
      </c>
      <c r="BD603" s="181">
        <f>IF(AZ603=4,G603,0)</f>
        <v>0</v>
      </c>
      <c r="BE603" s="181">
        <f>IF(AZ603=5,G603,0)</f>
        <v>0</v>
      </c>
      <c r="CA603" s="208">
        <v>1</v>
      </c>
      <c r="CB603" s="208">
        <v>7</v>
      </c>
    </row>
    <row r="604" spans="1:15" ht="12.75">
      <c r="A604" s="217"/>
      <c r="B604" s="221"/>
      <c r="C604" s="276" t="s">
        <v>280</v>
      </c>
      <c r="D604" s="277"/>
      <c r="E604" s="222">
        <v>108.8</v>
      </c>
      <c r="F604" s="223"/>
      <c r="G604" s="224"/>
      <c r="H604" s="225"/>
      <c r="I604" s="219"/>
      <c r="J604" s="226"/>
      <c r="K604" s="219"/>
      <c r="M604" s="220" t="s">
        <v>280</v>
      </c>
      <c r="O604" s="208"/>
    </row>
    <row r="605" spans="1:80" ht="12.75">
      <c r="A605" s="209">
        <v>199</v>
      </c>
      <c r="B605" s="210" t="s">
        <v>1028</v>
      </c>
      <c r="C605" s="211" t="s">
        <v>1029</v>
      </c>
      <c r="D605" s="212" t="s">
        <v>1303</v>
      </c>
      <c r="E605" s="213">
        <v>108.8</v>
      </c>
      <c r="F605" s="213">
        <v>0</v>
      </c>
      <c r="G605" s="214">
        <f>E605*F605</f>
        <v>0</v>
      </c>
      <c r="H605" s="215">
        <v>0</v>
      </c>
      <c r="I605" s="216">
        <f>E605*H605</f>
        <v>0</v>
      </c>
      <c r="J605" s="215">
        <v>0</v>
      </c>
      <c r="K605" s="216">
        <f>E605*J605</f>
        <v>0</v>
      </c>
      <c r="O605" s="208">
        <v>2</v>
      </c>
      <c r="AA605" s="181">
        <v>1</v>
      </c>
      <c r="AB605" s="181">
        <v>7</v>
      </c>
      <c r="AC605" s="181">
        <v>7</v>
      </c>
      <c r="AZ605" s="181">
        <v>2</v>
      </c>
      <c r="BA605" s="181">
        <f>IF(AZ605=1,G605,0)</f>
        <v>0</v>
      </c>
      <c r="BB605" s="181">
        <f>IF(AZ605=2,G605,0)</f>
        <v>0</v>
      </c>
      <c r="BC605" s="181">
        <f>IF(AZ605=3,G605,0)</f>
        <v>0</v>
      </c>
      <c r="BD605" s="181">
        <f>IF(AZ605=4,G605,0)</f>
        <v>0</v>
      </c>
      <c r="BE605" s="181">
        <f>IF(AZ605=5,G605,0)</f>
        <v>0</v>
      </c>
      <c r="CA605" s="208">
        <v>1</v>
      </c>
      <c r="CB605" s="208">
        <v>7</v>
      </c>
    </row>
    <row r="606" spans="1:15" ht="12.75">
      <c r="A606" s="217"/>
      <c r="B606" s="221"/>
      <c r="C606" s="276" t="s">
        <v>280</v>
      </c>
      <c r="D606" s="277"/>
      <c r="E606" s="222">
        <v>108.8</v>
      </c>
      <c r="F606" s="223"/>
      <c r="G606" s="224"/>
      <c r="H606" s="225"/>
      <c r="I606" s="219"/>
      <c r="J606" s="226"/>
      <c r="K606" s="219"/>
      <c r="M606" s="220" t="s">
        <v>280</v>
      </c>
      <c r="O606" s="208"/>
    </row>
    <row r="607" spans="1:80" ht="22.5">
      <c r="A607" s="209">
        <v>200</v>
      </c>
      <c r="B607" s="210" t="s">
        <v>286</v>
      </c>
      <c r="C607" s="211" t="s">
        <v>287</v>
      </c>
      <c r="D607" s="212" t="s">
        <v>1303</v>
      </c>
      <c r="E607" s="213">
        <v>183.885</v>
      </c>
      <c r="F607" s="213">
        <v>0</v>
      </c>
      <c r="G607" s="214">
        <f>E607*F607</f>
        <v>0</v>
      </c>
      <c r="H607" s="215">
        <v>0</v>
      </c>
      <c r="I607" s="216">
        <f>E607*H607</f>
        <v>0</v>
      </c>
      <c r="J607" s="215">
        <v>0</v>
      </c>
      <c r="K607" s="216">
        <f>E607*J607</f>
        <v>0</v>
      </c>
      <c r="O607" s="208">
        <v>2</v>
      </c>
      <c r="AA607" s="181">
        <v>1</v>
      </c>
      <c r="AB607" s="181">
        <v>7</v>
      </c>
      <c r="AC607" s="181">
        <v>7</v>
      </c>
      <c r="AZ607" s="181">
        <v>2</v>
      </c>
      <c r="BA607" s="181">
        <f>IF(AZ607=1,G607,0)</f>
        <v>0</v>
      </c>
      <c r="BB607" s="181">
        <f>IF(AZ607=2,G607,0)</f>
        <v>0</v>
      </c>
      <c r="BC607" s="181">
        <f>IF(AZ607=3,G607,0)</f>
        <v>0</v>
      </c>
      <c r="BD607" s="181">
        <f>IF(AZ607=4,G607,0)</f>
        <v>0</v>
      </c>
      <c r="BE607" s="181">
        <f>IF(AZ607=5,G607,0)</f>
        <v>0</v>
      </c>
      <c r="CA607" s="208">
        <v>1</v>
      </c>
      <c r="CB607" s="208">
        <v>7</v>
      </c>
    </row>
    <row r="608" spans="1:15" ht="12.75">
      <c r="A608" s="217"/>
      <c r="B608" s="221"/>
      <c r="C608" s="301" t="s">
        <v>807</v>
      </c>
      <c r="D608" s="277"/>
      <c r="E608" s="247">
        <v>0</v>
      </c>
      <c r="F608" s="223"/>
      <c r="G608" s="224"/>
      <c r="H608" s="225"/>
      <c r="I608" s="219"/>
      <c r="J608" s="226"/>
      <c r="K608" s="219"/>
      <c r="M608" s="220" t="s">
        <v>807</v>
      </c>
      <c r="O608" s="208"/>
    </row>
    <row r="609" spans="1:15" ht="12.75">
      <c r="A609" s="217"/>
      <c r="B609" s="221"/>
      <c r="C609" s="301" t="s">
        <v>288</v>
      </c>
      <c r="D609" s="277"/>
      <c r="E609" s="247">
        <v>71.15</v>
      </c>
      <c r="F609" s="223"/>
      <c r="G609" s="224"/>
      <c r="H609" s="225"/>
      <c r="I609" s="219"/>
      <c r="J609" s="226"/>
      <c r="K609" s="219"/>
      <c r="M609" s="220" t="s">
        <v>288</v>
      </c>
      <c r="O609" s="208"/>
    </row>
    <row r="610" spans="1:15" ht="33.75">
      <c r="A610" s="217"/>
      <c r="B610" s="221"/>
      <c r="C610" s="301" t="s">
        <v>289</v>
      </c>
      <c r="D610" s="277"/>
      <c r="E610" s="247">
        <v>84.3</v>
      </c>
      <c r="F610" s="223"/>
      <c r="G610" s="224"/>
      <c r="H610" s="225"/>
      <c r="I610" s="219"/>
      <c r="J610" s="226"/>
      <c r="K610" s="219"/>
      <c r="M610" s="220" t="s">
        <v>289</v>
      </c>
      <c r="O610" s="208"/>
    </row>
    <row r="611" spans="1:15" ht="12.75">
      <c r="A611" s="217"/>
      <c r="B611" s="221"/>
      <c r="C611" s="301" t="s">
        <v>290</v>
      </c>
      <c r="D611" s="277"/>
      <c r="E611" s="247">
        <v>4.45</v>
      </c>
      <c r="F611" s="223"/>
      <c r="G611" s="224"/>
      <c r="H611" s="225"/>
      <c r="I611" s="219"/>
      <c r="J611" s="226"/>
      <c r="K611" s="219"/>
      <c r="M611" s="220" t="s">
        <v>290</v>
      </c>
      <c r="O611" s="208"/>
    </row>
    <row r="612" spans="1:15" ht="12.75">
      <c r="A612" s="217"/>
      <c r="B612" s="221"/>
      <c r="C612" s="301" t="s">
        <v>809</v>
      </c>
      <c r="D612" s="277"/>
      <c r="E612" s="247">
        <v>159.9</v>
      </c>
      <c r="F612" s="223"/>
      <c r="G612" s="224"/>
      <c r="H612" s="225"/>
      <c r="I612" s="219"/>
      <c r="J612" s="226"/>
      <c r="K612" s="219"/>
      <c r="M612" s="220" t="s">
        <v>809</v>
      </c>
      <c r="O612" s="208"/>
    </row>
    <row r="613" spans="1:15" ht="12.75">
      <c r="A613" s="217"/>
      <c r="B613" s="221"/>
      <c r="C613" s="276" t="s">
        <v>291</v>
      </c>
      <c r="D613" s="277"/>
      <c r="E613" s="222">
        <v>183.885</v>
      </c>
      <c r="F613" s="223"/>
      <c r="G613" s="224"/>
      <c r="H613" s="225"/>
      <c r="I613" s="219"/>
      <c r="J613" s="226"/>
      <c r="K613" s="219"/>
      <c r="M613" s="220" t="s">
        <v>291</v>
      </c>
      <c r="O613" s="208"/>
    </row>
    <row r="614" spans="1:80" ht="12.75">
      <c r="A614" s="209">
        <v>201</v>
      </c>
      <c r="B614" s="210" t="s">
        <v>1032</v>
      </c>
      <c r="C614" s="211" t="s">
        <v>1033</v>
      </c>
      <c r="D614" s="212" t="s">
        <v>1303</v>
      </c>
      <c r="E614" s="213">
        <v>159.9</v>
      </c>
      <c r="F614" s="213">
        <v>0</v>
      </c>
      <c r="G614" s="214">
        <f>E614*F614</f>
        <v>0</v>
      </c>
      <c r="H614" s="215">
        <v>0</v>
      </c>
      <c r="I614" s="216">
        <f>E614*H614</f>
        <v>0</v>
      </c>
      <c r="J614" s="215">
        <v>0</v>
      </c>
      <c r="K614" s="216">
        <f>E614*J614</f>
        <v>0</v>
      </c>
      <c r="O614" s="208">
        <v>2</v>
      </c>
      <c r="AA614" s="181">
        <v>1</v>
      </c>
      <c r="AB614" s="181">
        <v>7</v>
      </c>
      <c r="AC614" s="181">
        <v>7</v>
      </c>
      <c r="AZ614" s="181">
        <v>2</v>
      </c>
      <c r="BA614" s="181">
        <f>IF(AZ614=1,G614,0)</f>
        <v>0</v>
      </c>
      <c r="BB614" s="181">
        <f>IF(AZ614=2,G614,0)</f>
        <v>0</v>
      </c>
      <c r="BC614" s="181">
        <f>IF(AZ614=3,G614,0)</f>
        <v>0</v>
      </c>
      <c r="BD614" s="181">
        <f>IF(AZ614=4,G614,0)</f>
        <v>0</v>
      </c>
      <c r="BE614" s="181">
        <f>IF(AZ614=5,G614,0)</f>
        <v>0</v>
      </c>
      <c r="CA614" s="208">
        <v>1</v>
      </c>
      <c r="CB614" s="208">
        <v>7</v>
      </c>
    </row>
    <row r="615" spans="1:15" ht="12.75">
      <c r="A615" s="217"/>
      <c r="B615" s="221"/>
      <c r="C615" s="276" t="s">
        <v>292</v>
      </c>
      <c r="D615" s="277"/>
      <c r="E615" s="222">
        <v>71.15</v>
      </c>
      <c r="F615" s="223"/>
      <c r="G615" s="224"/>
      <c r="H615" s="225"/>
      <c r="I615" s="219"/>
      <c r="J615" s="226"/>
      <c r="K615" s="219"/>
      <c r="M615" s="220" t="s">
        <v>292</v>
      </c>
      <c r="O615" s="208"/>
    </row>
    <row r="616" spans="1:15" ht="22.5">
      <c r="A616" s="217"/>
      <c r="B616" s="221"/>
      <c r="C616" s="276" t="s">
        <v>293</v>
      </c>
      <c r="D616" s="277"/>
      <c r="E616" s="222">
        <v>84.3</v>
      </c>
      <c r="F616" s="223"/>
      <c r="G616" s="224"/>
      <c r="H616" s="225"/>
      <c r="I616" s="219"/>
      <c r="J616" s="226"/>
      <c r="K616" s="219"/>
      <c r="M616" s="220" t="s">
        <v>293</v>
      </c>
      <c r="O616" s="208"/>
    </row>
    <row r="617" spans="1:15" ht="12.75">
      <c r="A617" s="217"/>
      <c r="B617" s="221"/>
      <c r="C617" s="276" t="s">
        <v>294</v>
      </c>
      <c r="D617" s="277"/>
      <c r="E617" s="222">
        <v>4.45</v>
      </c>
      <c r="F617" s="223"/>
      <c r="G617" s="224"/>
      <c r="H617" s="225"/>
      <c r="I617" s="219"/>
      <c r="J617" s="226"/>
      <c r="K617" s="219"/>
      <c r="M617" s="220" t="s">
        <v>294</v>
      </c>
      <c r="O617" s="208"/>
    </row>
    <row r="618" spans="1:80" ht="12.75">
      <c r="A618" s="209">
        <v>202</v>
      </c>
      <c r="B618" s="210" t="s">
        <v>295</v>
      </c>
      <c r="C618" s="211" t="s">
        <v>296</v>
      </c>
      <c r="D618" s="212" t="s">
        <v>1303</v>
      </c>
      <c r="E618" s="213">
        <v>55</v>
      </c>
      <c r="F618" s="213">
        <v>0</v>
      </c>
      <c r="G618" s="214">
        <f>E618*F618</f>
        <v>0</v>
      </c>
      <c r="H618" s="215">
        <v>0</v>
      </c>
      <c r="I618" s="216">
        <f>E618*H618</f>
        <v>0</v>
      </c>
      <c r="J618" s="215">
        <v>0</v>
      </c>
      <c r="K618" s="216">
        <f>E618*J618</f>
        <v>0</v>
      </c>
      <c r="O618" s="208">
        <v>2</v>
      </c>
      <c r="AA618" s="181">
        <v>1</v>
      </c>
      <c r="AB618" s="181">
        <v>7</v>
      </c>
      <c r="AC618" s="181">
        <v>7</v>
      </c>
      <c r="AZ618" s="181">
        <v>2</v>
      </c>
      <c r="BA618" s="181">
        <f>IF(AZ618=1,G618,0)</f>
        <v>0</v>
      </c>
      <c r="BB618" s="181">
        <f>IF(AZ618=2,G618,0)</f>
        <v>0</v>
      </c>
      <c r="BC618" s="181">
        <f>IF(AZ618=3,G618,0)</f>
        <v>0</v>
      </c>
      <c r="BD618" s="181">
        <f>IF(AZ618=4,G618,0)</f>
        <v>0</v>
      </c>
      <c r="BE618" s="181">
        <f>IF(AZ618=5,G618,0)</f>
        <v>0</v>
      </c>
      <c r="CA618" s="208">
        <v>1</v>
      </c>
      <c r="CB618" s="208">
        <v>7</v>
      </c>
    </row>
    <row r="619" spans="1:15" ht="12.75">
      <c r="A619" s="217"/>
      <c r="B619" s="221"/>
      <c r="C619" s="276" t="s">
        <v>297</v>
      </c>
      <c r="D619" s="277"/>
      <c r="E619" s="222">
        <v>55</v>
      </c>
      <c r="F619" s="223"/>
      <c r="G619" s="224"/>
      <c r="H619" s="225"/>
      <c r="I619" s="219"/>
      <c r="J619" s="226"/>
      <c r="K619" s="219"/>
      <c r="M619" s="220" t="s">
        <v>297</v>
      </c>
      <c r="O619" s="208"/>
    </row>
    <row r="620" spans="1:80" ht="12.75">
      <c r="A620" s="209">
        <v>203</v>
      </c>
      <c r="B620" s="210" t="s">
        <v>298</v>
      </c>
      <c r="C620" s="211" t="s">
        <v>299</v>
      </c>
      <c r="D620" s="212" t="s">
        <v>1303</v>
      </c>
      <c r="E620" s="213">
        <v>163.4</v>
      </c>
      <c r="F620" s="213">
        <v>0</v>
      </c>
      <c r="G620" s="214">
        <f>E620*F620</f>
        <v>0</v>
      </c>
      <c r="H620" s="215">
        <v>0</v>
      </c>
      <c r="I620" s="216">
        <f>E620*H620</f>
        <v>0</v>
      </c>
      <c r="J620" s="215">
        <v>0</v>
      </c>
      <c r="K620" s="216">
        <f>E620*J620</f>
        <v>0</v>
      </c>
      <c r="O620" s="208">
        <v>2</v>
      </c>
      <c r="AA620" s="181">
        <v>1</v>
      </c>
      <c r="AB620" s="181">
        <v>7</v>
      </c>
      <c r="AC620" s="181">
        <v>7</v>
      </c>
      <c r="AZ620" s="181">
        <v>2</v>
      </c>
      <c r="BA620" s="181">
        <f>IF(AZ620=1,G620,0)</f>
        <v>0</v>
      </c>
      <c r="BB620" s="181">
        <f>IF(AZ620=2,G620,0)</f>
        <v>0</v>
      </c>
      <c r="BC620" s="181">
        <f>IF(AZ620=3,G620,0)</f>
        <v>0</v>
      </c>
      <c r="BD620" s="181">
        <f>IF(AZ620=4,G620,0)</f>
        <v>0</v>
      </c>
      <c r="BE620" s="181">
        <f>IF(AZ620=5,G620,0)</f>
        <v>0</v>
      </c>
      <c r="CA620" s="208">
        <v>1</v>
      </c>
      <c r="CB620" s="208">
        <v>7</v>
      </c>
    </row>
    <row r="621" spans="1:15" ht="22.5">
      <c r="A621" s="217"/>
      <c r="B621" s="221"/>
      <c r="C621" s="276" t="s">
        <v>300</v>
      </c>
      <c r="D621" s="277"/>
      <c r="E621" s="222">
        <v>137.4</v>
      </c>
      <c r="F621" s="223"/>
      <c r="G621" s="224"/>
      <c r="H621" s="225"/>
      <c r="I621" s="219"/>
      <c r="J621" s="226"/>
      <c r="K621" s="219"/>
      <c r="M621" s="220" t="s">
        <v>300</v>
      </c>
      <c r="O621" s="208"/>
    </row>
    <row r="622" spans="1:15" ht="12.75">
      <c r="A622" s="217"/>
      <c r="B622" s="221"/>
      <c r="C622" s="276" t="s">
        <v>301</v>
      </c>
      <c r="D622" s="277"/>
      <c r="E622" s="222">
        <v>26</v>
      </c>
      <c r="F622" s="223"/>
      <c r="G622" s="224"/>
      <c r="H622" s="225"/>
      <c r="I622" s="219"/>
      <c r="J622" s="226"/>
      <c r="K622" s="219"/>
      <c r="M622" s="220" t="s">
        <v>301</v>
      </c>
      <c r="O622" s="208"/>
    </row>
    <row r="623" spans="1:80" ht="12.75">
      <c r="A623" s="209">
        <v>204</v>
      </c>
      <c r="B623" s="210" t="s">
        <v>1036</v>
      </c>
      <c r="C623" s="211" t="s">
        <v>1037</v>
      </c>
      <c r="D623" s="212" t="s">
        <v>1303</v>
      </c>
      <c r="E623" s="213">
        <v>108.8</v>
      </c>
      <c r="F623" s="213">
        <v>0</v>
      </c>
      <c r="G623" s="214">
        <f>E623*F623</f>
        <v>0</v>
      </c>
      <c r="H623" s="215">
        <v>0</v>
      </c>
      <c r="I623" s="216">
        <f>E623*H623</f>
        <v>0</v>
      </c>
      <c r="J623" s="215">
        <v>0</v>
      </c>
      <c r="K623" s="216">
        <f>E623*J623</f>
        <v>0</v>
      </c>
      <c r="O623" s="208">
        <v>2</v>
      </c>
      <c r="AA623" s="181">
        <v>1</v>
      </c>
      <c r="AB623" s="181">
        <v>7</v>
      </c>
      <c r="AC623" s="181">
        <v>7</v>
      </c>
      <c r="AZ623" s="181">
        <v>2</v>
      </c>
      <c r="BA623" s="181">
        <f>IF(AZ623=1,G623,0)</f>
        <v>0</v>
      </c>
      <c r="BB623" s="181">
        <f>IF(AZ623=2,G623,0)</f>
        <v>0</v>
      </c>
      <c r="BC623" s="181">
        <f>IF(AZ623=3,G623,0)</f>
        <v>0</v>
      </c>
      <c r="BD623" s="181">
        <f>IF(AZ623=4,G623,0)</f>
        <v>0</v>
      </c>
      <c r="BE623" s="181">
        <f>IF(AZ623=5,G623,0)</f>
        <v>0</v>
      </c>
      <c r="CA623" s="208">
        <v>1</v>
      </c>
      <c r="CB623" s="208">
        <v>7</v>
      </c>
    </row>
    <row r="624" spans="1:15" ht="12.75">
      <c r="A624" s="217"/>
      <c r="B624" s="221"/>
      <c r="C624" s="276" t="s">
        <v>280</v>
      </c>
      <c r="D624" s="277"/>
      <c r="E624" s="222">
        <v>108.8</v>
      </c>
      <c r="F624" s="223"/>
      <c r="G624" s="224"/>
      <c r="H624" s="225"/>
      <c r="I624" s="219"/>
      <c r="J624" s="226"/>
      <c r="K624" s="219"/>
      <c r="M624" s="220" t="s">
        <v>280</v>
      </c>
      <c r="O624" s="208"/>
    </row>
    <row r="625" spans="1:80" ht="12.75">
      <c r="A625" s="209">
        <v>205</v>
      </c>
      <c r="B625" s="210" t="s">
        <v>1038</v>
      </c>
      <c r="C625" s="211" t="s">
        <v>1039</v>
      </c>
      <c r="D625" s="212" t="s">
        <v>1303</v>
      </c>
      <c r="E625" s="213">
        <v>92</v>
      </c>
      <c r="F625" s="213">
        <v>0</v>
      </c>
      <c r="G625" s="214">
        <f>E625*F625</f>
        <v>0</v>
      </c>
      <c r="H625" s="215">
        <v>0</v>
      </c>
      <c r="I625" s="216">
        <f>E625*H625</f>
        <v>0</v>
      </c>
      <c r="J625" s="215">
        <v>0</v>
      </c>
      <c r="K625" s="216">
        <f>E625*J625</f>
        <v>0</v>
      </c>
      <c r="O625" s="208">
        <v>2</v>
      </c>
      <c r="AA625" s="181">
        <v>1</v>
      </c>
      <c r="AB625" s="181">
        <v>7</v>
      </c>
      <c r="AC625" s="181">
        <v>7</v>
      </c>
      <c r="AZ625" s="181">
        <v>2</v>
      </c>
      <c r="BA625" s="181">
        <f>IF(AZ625=1,G625,0)</f>
        <v>0</v>
      </c>
      <c r="BB625" s="181">
        <f>IF(AZ625=2,G625,0)</f>
        <v>0</v>
      </c>
      <c r="BC625" s="181">
        <f>IF(AZ625=3,G625,0)</f>
        <v>0</v>
      </c>
      <c r="BD625" s="181">
        <f>IF(AZ625=4,G625,0)</f>
        <v>0</v>
      </c>
      <c r="BE625" s="181">
        <f>IF(AZ625=5,G625,0)</f>
        <v>0</v>
      </c>
      <c r="CA625" s="208">
        <v>1</v>
      </c>
      <c r="CB625" s="208">
        <v>7</v>
      </c>
    </row>
    <row r="626" spans="1:15" ht="12.75">
      <c r="A626" s="217"/>
      <c r="B626" s="221"/>
      <c r="C626" s="276" t="s">
        <v>302</v>
      </c>
      <c r="D626" s="277"/>
      <c r="E626" s="222">
        <v>92</v>
      </c>
      <c r="F626" s="223"/>
      <c r="G626" s="224"/>
      <c r="H626" s="225"/>
      <c r="I626" s="219"/>
      <c r="J626" s="226"/>
      <c r="K626" s="219"/>
      <c r="M626" s="220" t="s">
        <v>302</v>
      </c>
      <c r="O626" s="208"/>
    </row>
    <row r="627" spans="1:80" ht="22.5">
      <c r="A627" s="209">
        <v>206</v>
      </c>
      <c r="B627" s="210" t="s">
        <v>303</v>
      </c>
      <c r="C627" s="211" t="s">
        <v>304</v>
      </c>
      <c r="D627" s="212" t="s">
        <v>1084</v>
      </c>
      <c r="E627" s="213">
        <v>8</v>
      </c>
      <c r="F627" s="213">
        <v>0</v>
      </c>
      <c r="G627" s="214">
        <f>E627*F627</f>
        <v>0</v>
      </c>
      <c r="H627" s="215">
        <v>0</v>
      </c>
      <c r="I627" s="216">
        <f>E627*H627</f>
        <v>0</v>
      </c>
      <c r="J627" s="215">
        <v>0</v>
      </c>
      <c r="K627" s="216">
        <f>E627*J627</f>
        <v>0</v>
      </c>
      <c r="O627" s="208">
        <v>2</v>
      </c>
      <c r="AA627" s="181">
        <v>1</v>
      </c>
      <c r="AB627" s="181">
        <v>7</v>
      </c>
      <c r="AC627" s="181">
        <v>7</v>
      </c>
      <c r="AZ627" s="181">
        <v>2</v>
      </c>
      <c r="BA627" s="181">
        <f>IF(AZ627=1,G627,0)</f>
        <v>0</v>
      </c>
      <c r="BB627" s="181">
        <f>IF(AZ627=2,G627,0)</f>
        <v>0</v>
      </c>
      <c r="BC627" s="181">
        <f>IF(AZ627=3,G627,0)</f>
        <v>0</v>
      </c>
      <c r="BD627" s="181">
        <f>IF(AZ627=4,G627,0)</f>
        <v>0</v>
      </c>
      <c r="BE627" s="181">
        <f>IF(AZ627=5,G627,0)</f>
        <v>0</v>
      </c>
      <c r="CA627" s="208">
        <v>1</v>
      </c>
      <c r="CB627" s="208">
        <v>7</v>
      </c>
    </row>
    <row r="628" spans="1:15" ht="12.75">
      <c r="A628" s="217"/>
      <c r="B628" s="221"/>
      <c r="C628" s="276" t="s">
        <v>960</v>
      </c>
      <c r="D628" s="277"/>
      <c r="E628" s="222">
        <v>8</v>
      </c>
      <c r="F628" s="223"/>
      <c r="G628" s="224"/>
      <c r="H628" s="225"/>
      <c r="I628" s="219"/>
      <c r="J628" s="226"/>
      <c r="K628" s="219"/>
      <c r="M628" s="220">
        <v>8</v>
      </c>
      <c r="O628" s="208"/>
    </row>
    <row r="629" spans="1:80" ht="22.5">
      <c r="A629" s="209">
        <v>207</v>
      </c>
      <c r="B629" s="210" t="s">
        <v>305</v>
      </c>
      <c r="C629" s="211" t="s">
        <v>306</v>
      </c>
      <c r="D629" s="212" t="s">
        <v>1303</v>
      </c>
      <c r="E629" s="213">
        <v>91.9</v>
      </c>
      <c r="F629" s="213">
        <v>0</v>
      </c>
      <c r="G629" s="214">
        <f>E629*F629</f>
        <v>0</v>
      </c>
      <c r="H629" s="215">
        <v>0</v>
      </c>
      <c r="I629" s="216">
        <f>E629*H629</f>
        <v>0</v>
      </c>
      <c r="J629" s="215">
        <v>0</v>
      </c>
      <c r="K629" s="216">
        <f>E629*J629</f>
        <v>0</v>
      </c>
      <c r="O629" s="208">
        <v>2</v>
      </c>
      <c r="AA629" s="181">
        <v>1</v>
      </c>
      <c r="AB629" s="181">
        <v>7</v>
      </c>
      <c r="AC629" s="181">
        <v>7</v>
      </c>
      <c r="AZ629" s="181">
        <v>2</v>
      </c>
      <c r="BA629" s="181">
        <f>IF(AZ629=1,G629,0)</f>
        <v>0</v>
      </c>
      <c r="BB629" s="181">
        <f>IF(AZ629=2,G629,0)</f>
        <v>0</v>
      </c>
      <c r="BC629" s="181">
        <f>IF(AZ629=3,G629,0)</f>
        <v>0</v>
      </c>
      <c r="BD629" s="181">
        <f>IF(AZ629=4,G629,0)</f>
        <v>0</v>
      </c>
      <c r="BE629" s="181">
        <f>IF(AZ629=5,G629,0)</f>
        <v>0</v>
      </c>
      <c r="CA629" s="208">
        <v>1</v>
      </c>
      <c r="CB629" s="208">
        <v>7</v>
      </c>
    </row>
    <row r="630" spans="1:15" ht="12.75">
      <c r="A630" s="217"/>
      <c r="B630" s="221"/>
      <c r="C630" s="276" t="s">
        <v>283</v>
      </c>
      <c r="D630" s="277"/>
      <c r="E630" s="222">
        <v>91.9</v>
      </c>
      <c r="F630" s="223"/>
      <c r="G630" s="224"/>
      <c r="H630" s="225"/>
      <c r="I630" s="219"/>
      <c r="J630" s="226"/>
      <c r="K630" s="219"/>
      <c r="M630" s="220" t="s">
        <v>283</v>
      </c>
      <c r="O630" s="208"/>
    </row>
    <row r="631" spans="1:80" ht="22.5">
      <c r="A631" s="209">
        <v>208</v>
      </c>
      <c r="B631" s="210" t="s">
        <v>1043</v>
      </c>
      <c r="C631" s="211" t="s">
        <v>307</v>
      </c>
      <c r="D631" s="212" t="s">
        <v>1303</v>
      </c>
      <c r="E631" s="213">
        <v>92</v>
      </c>
      <c r="F631" s="213">
        <v>0</v>
      </c>
      <c r="G631" s="214">
        <f>E631*F631</f>
        <v>0</v>
      </c>
      <c r="H631" s="215">
        <v>0</v>
      </c>
      <c r="I631" s="216">
        <f>E631*H631</f>
        <v>0</v>
      </c>
      <c r="J631" s="215">
        <v>0</v>
      </c>
      <c r="K631" s="216">
        <f>E631*J631</f>
        <v>0</v>
      </c>
      <c r="O631" s="208">
        <v>2</v>
      </c>
      <c r="AA631" s="181">
        <v>1</v>
      </c>
      <c r="AB631" s="181">
        <v>7</v>
      </c>
      <c r="AC631" s="181">
        <v>7</v>
      </c>
      <c r="AZ631" s="181">
        <v>2</v>
      </c>
      <c r="BA631" s="181">
        <f>IF(AZ631=1,G631,0)</f>
        <v>0</v>
      </c>
      <c r="BB631" s="181">
        <f>IF(AZ631=2,G631,0)</f>
        <v>0</v>
      </c>
      <c r="BC631" s="181">
        <f>IF(AZ631=3,G631,0)</f>
        <v>0</v>
      </c>
      <c r="BD631" s="181">
        <f>IF(AZ631=4,G631,0)</f>
        <v>0</v>
      </c>
      <c r="BE631" s="181">
        <f>IF(AZ631=5,G631,0)</f>
        <v>0</v>
      </c>
      <c r="CA631" s="208">
        <v>1</v>
      </c>
      <c r="CB631" s="208">
        <v>7</v>
      </c>
    </row>
    <row r="632" spans="1:15" ht="12.75">
      <c r="A632" s="217"/>
      <c r="B632" s="221"/>
      <c r="C632" s="276" t="s">
        <v>302</v>
      </c>
      <c r="D632" s="277"/>
      <c r="E632" s="222">
        <v>92</v>
      </c>
      <c r="F632" s="223"/>
      <c r="G632" s="224"/>
      <c r="H632" s="225"/>
      <c r="I632" s="219"/>
      <c r="J632" s="226"/>
      <c r="K632" s="219"/>
      <c r="M632" s="220" t="s">
        <v>302</v>
      </c>
      <c r="O632" s="208"/>
    </row>
    <row r="633" spans="1:80" ht="12.75">
      <c r="A633" s="209">
        <v>209</v>
      </c>
      <c r="B633" s="210" t="s">
        <v>1045</v>
      </c>
      <c r="C633" s="211" t="s">
        <v>1046</v>
      </c>
      <c r="D633" s="212" t="s">
        <v>517</v>
      </c>
      <c r="E633" s="213">
        <v>4104.9338</v>
      </c>
      <c r="F633" s="213">
        <v>0</v>
      </c>
      <c r="G633" s="214">
        <f>E633*F633</f>
        <v>0</v>
      </c>
      <c r="H633" s="215">
        <v>0</v>
      </c>
      <c r="I633" s="216">
        <f>E633*H633</f>
        <v>0</v>
      </c>
      <c r="J633" s="215">
        <v>0</v>
      </c>
      <c r="K633" s="216">
        <f>E633*J633</f>
        <v>0</v>
      </c>
      <c r="O633" s="208">
        <v>2</v>
      </c>
      <c r="AA633" s="181">
        <v>1</v>
      </c>
      <c r="AB633" s="181">
        <v>7</v>
      </c>
      <c r="AC633" s="181">
        <v>7</v>
      </c>
      <c r="AZ633" s="181">
        <v>2</v>
      </c>
      <c r="BA633" s="181">
        <f>IF(AZ633=1,G633,0)</f>
        <v>0</v>
      </c>
      <c r="BB633" s="181">
        <f>IF(AZ633=2,G633,0)</f>
        <v>0</v>
      </c>
      <c r="BC633" s="181">
        <f>IF(AZ633=3,G633,0)</f>
        <v>0</v>
      </c>
      <c r="BD633" s="181">
        <f>IF(AZ633=4,G633,0)</f>
        <v>0</v>
      </c>
      <c r="BE633" s="181">
        <f>IF(AZ633=5,G633,0)</f>
        <v>0</v>
      </c>
      <c r="CA633" s="208">
        <v>1</v>
      </c>
      <c r="CB633" s="208">
        <v>7</v>
      </c>
    </row>
    <row r="634" spans="1:80" ht="12.75">
      <c r="A634" s="209">
        <v>210</v>
      </c>
      <c r="B634" s="210" t="s">
        <v>308</v>
      </c>
      <c r="C634" s="211" t="s">
        <v>309</v>
      </c>
      <c r="D634" s="212" t="s">
        <v>1084</v>
      </c>
      <c r="E634" s="213">
        <v>18</v>
      </c>
      <c r="F634" s="213">
        <v>0</v>
      </c>
      <c r="G634" s="214">
        <f>E634*F634</f>
        <v>0</v>
      </c>
      <c r="H634" s="215">
        <v>0</v>
      </c>
      <c r="I634" s="216">
        <f>E634*H634</f>
        <v>0</v>
      </c>
      <c r="J634" s="215"/>
      <c r="K634" s="216">
        <f>E634*J634</f>
        <v>0</v>
      </c>
      <c r="O634" s="208">
        <v>2</v>
      </c>
      <c r="AA634" s="181">
        <v>12</v>
      </c>
      <c r="AB634" s="181">
        <v>0</v>
      </c>
      <c r="AC634" s="181">
        <v>210</v>
      </c>
      <c r="AZ634" s="181">
        <v>2</v>
      </c>
      <c r="BA634" s="181">
        <f>IF(AZ634=1,G634,0)</f>
        <v>0</v>
      </c>
      <c r="BB634" s="181">
        <f>IF(AZ634=2,G634,0)</f>
        <v>0</v>
      </c>
      <c r="BC634" s="181">
        <f>IF(AZ634=3,G634,0)</f>
        <v>0</v>
      </c>
      <c r="BD634" s="181">
        <f>IF(AZ634=4,G634,0)</f>
        <v>0</v>
      </c>
      <c r="BE634" s="181">
        <f>IF(AZ634=5,G634,0)</f>
        <v>0</v>
      </c>
      <c r="CA634" s="208">
        <v>12</v>
      </c>
      <c r="CB634" s="208">
        <v>0</v>
      </c>
    </row>
    <row r="635" spans="1:15" ht="12.75">
      <c r="A635" s="217"/>
      <c r="B635" s="221"/>
      <c r="C635" s="276" t="s">
        <v>310</v>
      </c>
      <c r="D635" s="277"/>
      <c r="E635" s="222">
        <v>18</v>
      </c>
      <c r="F635" s="223"/>
      <c r="G635" s="224"/>
      <c r="H635" s="225"/>
      <c r="I635" s="219"/>
      <c r="J635" s="226"/>
      <c r="K635" s="219"/>
      <c r="M635" s="220">
        <v>18</v>
      </c>
      <c r="O635" s="208"/>
    </row>
    <row r="636" spans="1:80" ht="12.75">
      <c r="A636" s="209">
        <v>211</v>
      </c>
      <c r="B636" s="210" t="s">
        <v>311</v>
      </c>
      <c r="C636" s="211" t="s">
        <v>312</v>
      </c>
      <c r="D636" s="212" t="s">
        <v>1303</v>
      </c>
      <c r="E636" s="213">
        <v>26</v>
      </c>
      <c r="F636" s="213">
        <v>0</v>
      </c>
      <c r="G636" s="214">
        <f>E636*F636</f>
        <v>0</v>
      </c>
      <c r="H636" s="215">
        <v>0</v>
      </c>
      <c r="I636" s="216">
        <f>E636*H636</f>
        <v>0</v>
      </c>
      <c r="J636" s="215"/>
      <c r="K636" s="216">
        <f>E636*J636</f>
        <v>0</v>
      </c>
      <c r="O636" s="208">
        <v>2</v>
      </c>
      <c r="AA636" s="181">
        <v>12</v>
      </c>
      <c r="AB636" s="181">
        <v>0</v>
      </c>
      <c r="AC636" s="181">
        <v>211</v>
      </c>
      <c r="AZ636" s="181">
        <v>2</v>
      </c>
      <c r="BA636" s="181">
        <f>IF(AZ636=1,G636,0)</f>
        <v>0</v>
      </c>
      <c r="BB636" s="181">
        <f>IF(AZ636=2,G636,0)</f>
        <v>0</v>
      </c>
      <c r="BC636" s="181">
        <f>IF(AZ636=3,G636,0)</f>
        <v>0</v>
      </c>
      <c r="BD636" s="181">
        <f>IF(AZ636=4,G636,0)</f>
        <v>0</v>
      </c>
      <c r="BE636" s="181">
        <f>IF(AZ636=5,G636,0)</f>
        <v>0</v>
      </c>
      <c r="CA636" s="208">
        <v>12</v>
      </c>
      <c r="CB636" s="208">
        <v>0</v>
      </c>
    </row>
    <row r="637" spans="1:15" ht="12.75">
      <c r="A637" s="217"/>
      <c r="B637" s="221"/>
      <c r="C637" s="276" t="s">
        <v>301</v>
      </c>
      <c r="D637" s="277"/>
      <c r="E637" s="222">
        <v>26</v>
      </c>
      <c r="F637" s="223"/>
      <c r="G637" s="224"/>
      <c r="H637" s="225"/>
      <c r="I637" s="219"/>
      <c r="J637" s="226"/>
      <c r="K637" s="219"/>
      <c r="M637" s="220" t="s">
        <v>301</v>
      </c>
      <c r="O637" s="208"/>
    </row>
    <row r="638" spans="1:80" ht="12.75">
      <c r="A638" s="209">
        <v>212</v>
      </c>
      <c r="B638" s="210" t="s">
        <v>313</v>
      </c>
      <c r="C638" s="211" t="s">
        <v>314</v>
      </c>
      <c r="D638" s="212" t="s">
        <v>1303</v>
      </c>
      <c r="E638" s="213">
        <v>137.4</v>
      </c>
      <c r="F638" s="213">
        <v>0</v>
      </c>
      <c r="G638" s="214">
        <f>E638*F638</f>
        <v>0</v>
      </c>
      <c r="H638" s="215">
        <v>0</v>
      </c>
      <c r="I638" s="216">
        <f>E638*H638</f>
        <v>0</v>
      </c>
      <c r="J638" s="215"/>
      <c r="K638" s="216">
        <f>E638*J638</f>
        <v>0</v>
      </c>
      <c r="O638" s="208">
        <v>2</v>
      </c>
      <c r="AA638" s="181">
        <v>12</v>
      </c>
      <c r="AB638" s="181">
        <v>0</v>
      </c>
      <c r="AC638" s="181">
        <v>212</v>
      </c>
      <c r="AZ638" s="181">
        <v>2</v>
      </c>
      <c r="BA638" s="181">
        <f>IF(AZ638=1,G638,0)</f>
        <v>0</v>
      </c>
      <c r="BB638" s="181">
        <f>IF(AZ638=2,G638,0)</f>
        <v>0</v>
      </c>
      <c r="BC638" s="181">
        <f>IF(AZ638=3,G638,0)</f>
        <v>0</v>
      </c>
      <c r="BD638" s="181">
        <f>IF(AZ638=4,G638,0)</f>
        <v>0</v>
      </c>
      <c r="BE638" s="181">
        <f>IF(AZ638=5,G638,0)</f>
        <v>0</v>
      </c>
      <c r="CA638" s="208">
        <v>12</v>
      </c>
      <c r="CB638" s="208">
        <v>0</v>
      </c>
    </row>
    <row r="639" spans="1:15" ht="22.5">
      <c r="A639" s="217"/>
      <c r="B639" s="221"/>
      <c r="C639" s="276" t="s">
        <v>300</v>
      </c>
      <c r="D639" s="277"/>
      <c r="E639" s="222">
        <v>137.4</v>
      </c>
      <c r="F639" s="223"/>
      <c r="G639" s="224"/>
      <c r="H639" s="225"/>
      <c r="I639" s="219"/>
      <c r="J639" s="226"/>
      <c r="K639" s="219"/>
      <c r="M639" s="220" t="s">
        <v>300</v>
      </c>
      <c r="O639" s="208"/>
    </row>
    <row r="640" spans="1:80" ht="12.75">
      <c r="A640" s="209">
        <v>213</v>
      </c>
      <c r="B640" s="210" t="s">
        <v>315</v>
      </c>
      <c r="C640" s="211" t="s">
        <v>316</v>
      </c>
      <c r="D640" s="212" t="s">
        <v>643</v>
      </c>
      <c r="E640" s="213">
        <v>55</v>
      </c>
      <c r="F640" s="213">
        <v>0</v>
      </c>
      <c r="G640" s="214">
        <f>E640*F640</f>
        <v>0</v>
      </c>
      <c r="H640" s="215">
        <v>0</v>
      </c>
      <c r="I640" s="216">
        <f>E640*H640</f>
        <v>0</v>
      </c>
      <c r="J640" s="215"/>
      <c r="K640" s="216">
        <f>E640*J640</f>
        <v>0</v>
      </c>
      <c r="O640" s="208">
        <v>2</v>
      </c>
      <c r="AA640" s="181">
        <v>12</v>
      </c>
      <c r="AB640" s="181">
        <v>0</v>
      </c>
      <c r="AC640" s="181">
        <v>213</v>
      </c>
      <c r="AZ640" s="181">
        <v>2</v>
      </c>
      <c r="BA640" s="181">
        <f>IF(AZ640=1,G640,0)</f>
        <v>0</v>
      </c>
      <c r="BB640" s="181">
        <f>IF(AZ640=2,G640,0)</f>
        <v>0</v>
      </c>
      <c r="BC640" s="181">
        <f>IF(AZ640=3,G640,0)</f>
        <v>0</v>
      </c>
      <c r="BD640" s="181">
        <f>IF(AZ640=4,G640,0)</f>
        <v>0</v>
      </c>
      <c r="BE640" s="181">
        <f>IF(AZ640=5,G640,0)</f>
        <v>0</v>
      </c>
      <c r="CA640" s="208">
        <v>12</v>
      </c>
      <c r="CB640" s="208">
        <v>0</v>
      </c>
    </row>
    <row r="641" spans="1:15" ht="12.75">
      <c r="A641" s="217"/>
      <c r="B641" s="221"/>
      <c r="C641" s="276" t="s">
        <v>297</v>
      </c>
      <c r="D641" s="277"/>
      <c r="E641" s="222">
        <v>55</v>
      </c>
      <c r="F641" s="223"/>
      <c r="G641" s="224"/>
      <c r="H641" s="225"/>
      <c r="I641" s="219"/>
      <c r="J641" s="226"/>
      <c r="K641" s="219"/>
      <c r="M641" s="220" t="s">
        <v>297</v>
      </c>
      <c r="O641" s="208"/>
    </row>
    <row r="642" spans="1:80" ht="22.5">
      <c r="A642" s="209">
        <v>214</v>
      </c>
      <c r="B642" s="210" t="s">
        <v>317</v>
      </c>
      <c r="C642" s="211" t="s">
        <v>318</v>
      </c>
      <c r="D642" s="212" t="s">
        <v>657</v>
      </c>
      <c r="E642" s="213">
        <v>5</v>
      </c>
      <c r="F642" s="213">
        <v>0</v>
      </c>
      <c r="G642" s="214">
        <f>E642*F642</f>
        <v>0</v>
      </c>
      <c r="H642" s="215">
        <v>0</v>
      </c>
      <c r="I642" s="216">
        <f>E642*H642</f>
        <v>0</v>
      </c>
      <c r="J642" s="215"/>
      <c r="K642" s="216">
        <f>E642*J642</f>
        <v>0</v>
      </c>
      <c r="O642" s="208">
        <v>2</v>
      </c>
      <c r="AA642" s="181">
        <v>12</v>
      </c>
      <c r="AB642" s="181">
        <v>0</v>
      </c>
      <c r="AC642" s="181">
        <v>214</v>
      </c>
      <c r="AZ642" s="181">
        <v>2</v>
      </c>
      <c r="BA642" s="181">
        <f>IF(AZ642=1,G642,0)</f>
        <v>0</v>
      </c>
      <c r="BB642" s="181">
        <f>IF(AZ642=2,G642,0)</f>
        <v>0</v>
      </c>
      <c r="BC642" s="181">
        <f>IF(AZ642=3,G642,0)</f>
        <v>0</v>
      </c>
      <c r="BD642" s="181">
        <f>IF(AZ642=4,G642,0)</f>
        <v>0</v>
      </c>
      <c r="BE642" s="181">
        <f>IF(AZ642=5,G642,0)</f>
        <v>0</v>
      </c>
      <c r="CA642" s="208">
        <v>12</v>
      </c>
      <c r="CB642" s="208">
        <v>0</v>
      </c>
    </row>
    <row r="643" spans="1:15" ht="12.75">
      <c r="A643" s="217"/>
      <c r="B643" s="221"/>
      <c r="C643" s="276" t="s">
        <v>759</v>
      </c>
      <c r="D643" s="277"/>
      <c r="E643" s="222">
        <v>5</v>
      </c>
      <c r="F643" s="223"/>
      <c r="G643" s="224"/>
      <c r="H643" s="225"/>
      <c r="I643" s="219"/>
      <c r="J643" s="226"/>
      <c r="K643" s="219"/>
      <c r="M643" s="220">
        <v>5</v>
      </c>
      <c r="O643" s="208"/>
    </row>
    <row r="644" spans="1:57" ht="12.75">
      <c r="A644" s="227"/>
      <c r="B644" s="228" t="s">
        <v>590</v>
      </c>
      <c r="C644" s="229" t="s">
        <v>1024</v>
      </c>
      <c r="D644" s="230"/>
      <c r="E644" s="231"/>
      <c r="F644" s="232"/>
      <c r="G644" s="233">
        <f>SUM(G596:G643)</f>
        <v>0</v>
      </c>
      <c r="H644" s="234"/>
      <c r="I644" s="235">
        <f>SUM(I596:I643)</f>
        <v>0</v>
      </c>
      <c r="J644" s="234"/>
      <c r="K644" s="235">
        <f>SUM(K596:K643)</f>
        <v>0</v>
      </c>
      <c r="O644" s="208">
        <v>4</v>
      </c>
      <c r="BA644" s="236">
        <f>SUM(BA596:BA643)</f>
        <v>0</v>
      </c>
      <c r="BB644" s="236">
        <f>SUM(BB596:BB643)</f>
        <v>0</v>
      </c>
      <c r="BC644" s="236">
        <f>SUM(BC596:BC643)</f>
        <v>0</v>
      </c>
      <c r="BD644" s="236">
        <f>SUM(BD596:BD643)</f>
        <v>0</v>
      </c>
      <c r="BE644" s="236">
        <f>SUM(BE596:BE643)</f>
        <v>0</v>
      </c>
    </row>
    <row r="645" spans="1:15" ht="12.75">
      <c r="A645" s="198" t="s">
        <v>586</v>
      </c>
      <c r="B645" s="199" t="s">
        <v>1056</v>
      </c>
      <c r="C645" s="200" t="s">
        <v>1057</v>
      </c>
      <c r="D645" s="201"/>
      <c r="E645" s="202"/>
      <c r="F645" s="202"/>
      <c r="G645" s="203"/>
      <c r="H645" s="204"/>
      <c r="I645" s="205"/>
      <c r="J645" s="206"/>
      <c r="K645" s="207"/>
      <c r="O645" s="208">
        <v>1</v>
      </c>
    </row>
    <row r="646" spans="1:80" ht="12.75">
      <c r="A646" s="209">
        <v>215</v>
      </c>
      <c r="B646" s="210" t="s">
        <v>319</v>
      </c>
      <c r="C646" s="211" t="s">
        <v>320</v>
      </c>
      <c r="D646" s="212" t="s">
        <v>657</v>
      </c>
      <c r="E646" s="213">
        <v>114</v>
      </c>
      <c r="F646" s="213">
        <v>0</v>
      </c>
      <c r="G646" s="214">
        <f>E646*F646</f>
        <v>0</v>
      </c>
      <c r="H646" s="215">
        <v>0</v>
      </c>
      <c r="I646" s="216">
        <f>E646*H646</f>
        <v>0</v>
      </c>
      <c r="J646" s="215">
        <v>0</v>
      </c>
      <c r="K646" s="216">
        <f>E646*J646</f>
        <v>0</v>
      </c>
      <c r="O646" s="208">
        <v>2</v>
      </c>
      <c r="AA646" s="181">
        <v>1</v>
      </c>
      <c r="AB646" s="181">
        <v>7</v>
      </c>
      <c r="AC646" s="181">
        <v>7</v>
      </c>
      <c r="AZ646" s="181">
        <v>2</v>
      </c>
      <c r="BA646" s="181">
        <f>IF(AZ646=1,G646,0)</f>
        <v>0</v>
      </c>
      <c r="BB646" s="181">
        <f>IF(AZ646=2,G646,0)</f>
        <v>0</v>
      </c>
      <c r="BC646" s="181">
        <f>IF(AZ646=3,G646,0)</f>
        <v>0</v>
      </c>
      <c r="BD646" s="181">
        <f>IF(AZ646=4,G646,0)</f>
        <v>0</v>
      </c>
      <c r="BE646" s="181">
        <f>IF(AZ646=5,G646,0)</f>
        <v>0</v>
      </c>
      <c r="CA646" s="208">
        <v>1</v>
      </c>
      <c r="CB646" s="208">
        <v>7</v>
      </c>
    </row>
    <row r="647" spans="1:15" ht="12.75">
      <c r="A647" s="217"/>
      <c r="B647" s="221"/>
      <c r="C647" s="276" t="s">
        <v>321</v>
      </c>
      <c r="D647" s="277"/>
      <c r="E647" s="222">
        <v>114</v>
      </c>
      <c r="F647" s="223"/>
      <c r="G647" s="224"/>
      <c r="H647" s="225"/>
      <c r="I647" s="219"/>
      <c r="J647" s="226"/>
      <c r="K647" s="219"/>
      <c r="M647" s="220" t="s">
        <v>321</v>
      </c>
      <c r="O647" s="208"/>
    </row>
    <row r="648" spans="1:80" ht="12.75">
      <c r="A648" s="209">
        <v>216</v>
      </c>
      <c r="B648" s="210" t="s">
        <v>322</v>
      </c>
      <c r="C648" s="211" t="s">
        <v>323</v>
      </c>
      <c r="D648" s="212" t="s">
        <v>517</v>
      </c>
      <c r="E648" s="213">
        <v>938.3138</v>
      </c>
      <c r="F648" s="213">
        <v>0</v>
      </c>
      <c r="G648" s="214">
        <f>E648*F648</f>
        <v>0</v>
      </c>
      <c r="H648" s="215">
        <v>0</v>
      </c>
      <c r="I648" s="216">
        <f>E648*H648</f>
        <v>0</v>
      </c>
      <c r="J648" s="215">
        <v>0</v>
      </c>
      <c r="K648" s="216">
        <f>E648*J648</f>
        <v>0</v>
      </c>
      <c r="O648" s="208">
        <v>2</v>
      </c>
      <c r="AA648" s="181">
        <v>1</v>
      </c>
      <c r="AB648" s="181">
        <v>7</v>
      </c>
      <c r="AC648" s="181">
        <v>7</v>
      </c>
      <c r="AZ648" s="181">
        <v>2</v>
      </c>
      <c r="BA648" s="181">
        <f>IF(AZ648=1,G648,0)</f>
        <v>0</v>
      </c>
      <c r="BB648" s="181">
        <f>IF(AZ648=2,G648,0)</f>
        <v>0</v>
      </c>
      <c r="BC648" s="181">
        <f>IF(AZ648=3,G648,0)</f>
        <v>0</v>
      </c>
      <c r="BD648" s="181">
        <f>IF(AZ648=4,G648,0)</f>
        <v>0</v>
      </c>
      <c r="BE648" s="181">
        <f>IF(AZ648=5,G648,0)</f>
        <v>0</v>
      </c>
      <c r="CA648" s="208">
        <v>1</v>
      </c>
      <c r="CB648" s="208">
        <v>7</v>
      </c>
    </row>
    <row r="649" spans="1:80" ht="12.75">
      <c r="A649" s="209">
        <v>217</v>
      </c>
      <c r="B649" s="210" t="s">
        <v>324</v>
      </c>
      <c r="C649" s="211" t="s">
        <v>325</v>
      </c>
      <c r="D649" s="212" t="s">
        <v>643</v>
      </c>
      <c r="E649" s="213">
        <v>114</v>
      </c>
      <c r="F649" s="213">
        <v>0</v>
      </c>
      <c r="G649" s="214">
        <f>E649*F649</f>
        <v>0</v>
      </c>
      <c r="H649" s="215">
        <v>0</v>
      </c>
      <c r="I649" s="216">
        <f>E649*H649</f>
        <v>0</v>
      </c>
      <c r="J649" s="215">
        <v>0</v>
      </c>
      <c r="K649" s="216">
        <f>E649*J649</f>
        <v>0</v>
      </c>
      <c r="O649" s="208">
        <v>2</v>
      </c>
      <c r="AA649" s="181">
        <v>1</v>
      </c>
      <c r="AB649" s="181">
        <v>7</v>
      </c>
      <c r="AC649" s="181">
        <v>7</v>
      </c>
      <c r="AZ649" s="181">
        <v>2</v>
      </c>
      <c r="BA649" s="181">
        <f>IF(AZ649=1,G649,0)</f>
        <v>0</v>
      </c>
      <c r="BB649" s="181">
        <f>IF(AZ649=2,G649,0)</f>
        <v>0</v>
      </c>
      <c r="BC649" s="181">
        <f>IF(AZ649=3,G649,0)</f>
        <v>0</v>
      </c>
      <c r="BD649" s="181">
        <f>IF(AZ649=4,G649,0)</f>
        <v>0</v>
      </c>
      <c r="BE649" s="181">
        <f>IF(AZ649=5,G649,0)</f>
        <v>0</v>
      </c>
      <c r="CA649" s="208">
        <v>1</v>
      </c>
      <c r="CB649" s="208">
        <v>7</v>
      </c>
    </row>
    <row r="650" spans="1:15" ht="22.5">
      <c r="A650" s="217"/>
      <c r="B650" s="221"/>
      <c r="C650" s="276" t="s">
        <v>326</v>
      </c>
      <c r="D650" s="277"/>
      <c r="E650" s="222">
        <v>114</v>
      </c>
      <c r="F650" s="223"/>
      <c r="G650" s="224"/>
      <c r="H650" s="225"/>
      <c r="I650" s="219"/>
      <c r="J650" s="226"/>
      <c r="K650" s="219"/>
      <c r="M650" s="220" t="s">
        <v>326</v>
      </c>
      <c r="O650" s="208"/>
    </row>
    <row r="651" spans="1:80" ht="12.75">
      <c r="A651" s="209">
        <v>218</v>
      </c>
      <c r="B651" s="210" t="s">
        <v>327</v>
      </c>
      <c r="C651" s="211" t="s">
        <v>328</v>
      </c>
      <c r="D651" s="212" t="s">
        <v>329</v>
      </c>
      <c r="E651" s="213">
        <v>24</v>
      </c>
      <c r="F651" s="213">
        <v>0</v>
      </c>
      <c r="G651" s="214">
        <f>E651*F651</f>
        <v>0</v>
      </c>
      <c r="H651" s="215">
        <v>0</v>
      </c>
      <c r="I651" s="216">
        <f>E651*H651</f>
        <v>0</v>
      </c>
      <c r="J651" s="215"/>
      <c r="K651" s="216">
        <f>E651*J651</f>
        <v>0</v>
      </c>
      <c r="O651" s="208">
        <v>2</v>
      </c>
      <c r="AA651" s="181">
        <v>12</v>
      </c>
      <c r="AB651" s="181">
        <v>0</v>
      </c>
      <c r="AC651" s="181">
        <v>218</v>
      </c>
      <c r="AZ651" s="181">
        <v>2</v>
      </c>
      <c r="BA651" s="181">
        <f>IF(AZ651=1,G651,0)</f>
        <v>0</v>
      </c>
      <c r="BB651" s="181">
        <f>IF(AZ651=2,G651,0)</f>
        <v>0</v>
      </c>
      <c r="BC651" s="181">
        <f>IF(AZ651=3,G651,0)</f>
        <v>0</v>
      </c>
      <c r="BD651" s="181">
        <f>IF(AZ651=4,G651,0)</f>
        <v>0</v>
      </c>
      <c r="BE651" s="181">
        <f>IF(AZ651=5,G651,0)</f>
        <v>0</v>
      </c>
      <c r="CA651" s="208">
        <v>12</v>
      </c>
      <c r="CB651" s="208">
        <v>0</v>
      </c>
    </row>
    <row r="652" spans="1:15" ht="12.75">
      <c r="A652" s="217"/>
      <c r="B652" s="221"/>
      <c r="C652" s="276" t="s">
        <v>883</v>
      </c>
      <c r="D652" s="277"/>
      <c r="E652" s="222">
        <v>24</v>
      </c>
      <c r="F652" s="223"/>
      <c r="G652" s="224"/>
      <c r="H652" s="225"/>
      <c r="I652" s="219"/>
      <c r="J652" s="226"/>
      <c r="K652" s="219"/>
      <c r="M652" s="220">
        <v>24</v>
      </c>
      <c r="O652" s="208"/>
    </row>
    <row r="653" spans="1:80" ht="22.5">
      <c r="A653" s="209">
        <v>219</v>
      </c>
      <c r="B653" s="210" t="s">
        <v>330</v>
      </c>
      <c r="C653" s="211" t="s">
        <v>331</v>
      </c>
      <c r="D653" s="212" t="s">
        <v>329</v>
      </c>
      <c r="E653" s="213">
        <v>13</v>
      </c>
      <c r="F653" s="213">
        <v>0</v>
      </c>
      <c r="G653" s="214">
        <f>E653*F653</f>
        <v>0</v>
      </c>
      <c r="H653" s="215">
        <v>0</v>
      </c>
      <c r="I653" s="216">
        <f>E653*H653</f>
        <v>0</v>
      </c>
      <c r="J653" s="215"/>
      <c r="K653" s="216">
        <f>E653*J653</f>
        <v>0</v>
      </c>
      <c r="O653" s="208">
        <v>2</v>
      </c>
      <c r="AA653" s="181">
        <v>12</v>
      </c>
      <c r="AB653" s="181">
        <v>0</v>
      </c>
      <c r="AC653" s="181">
        <v>219</v>
      </c>
      <c r="AZ653" s="181">
        <v>2</v>
      </c>
      <c r="BA653" s="181">
        <f>IF(AZ653=1,G653,0)</f>
        <v>0</v>
      </c>
      <c r="BB653" s="181">
        <f>IF(AZ653=2,G653,0)</f>
        <v>0</v>
      </c>
      <c r="BC653" s="181">
        <f>IF(AZ653=3,G653,0)</f>
        <v>0</v>
      </c>
      <c r="BD653" s="181">
        <f>IF(AZ653=4,G653,0)</f>
        <v>0</v>
      </c>
      <c r="BE653" s="181">
        <f>IF(AZ653=5,G653,0)</f>
        <v>0</v>
      </c>
      <c r="CA653" s="208">
        <v>12</v>
      </c>
      <c r="CB653" s="208">
        <v>0</v>
      </c>
    </row>
    <row r="654" spans="1:15" ht="12.75">
      <c r="A654" s="217"/>
      <c r="B654" s="221"/>
      <c r="C654" s="276" t="s">
        <v>332</v>
      </c>
      <c r="D654" s="277"/>
      <c r="E654" s="222">
        <v>13</v>
      </c>
      <c r="F654" s="223"/>
      <c r="G654" s="224"/>
      <c r="H654" s="225"/>
      <c r="I654" s="219"/>
      <c r="J654" s="226"/>
      <c r="K654" s="219"/>
      <c r="M654" s="220" t="s">
        <v>332</v>
      </c>
      <c r="O654" s="208"/>
    </row>
    <row r="655" spans="1:80" ht="22.5">
      <c r="A655" s="209">
        <v>220</v>
      </c>
      <c r="B655" s="210" t="s">
        <v>333</v>
      </c>
      <c r="C655" s="211" t="s">
        <v>334</v>
      </c>
      <c r="D655" s="212" t="s">
        <v>329</v>
      </c>
      <c r="E655" s="213">
        <v>24</v>
      </c>
      <c r="F655" s="213">
        <v>0</v>
      </c>
      <c r="G655" s="214">
        <f>E655*F655</f>
        <v>0</v>
      </c>
      <c r="H655" s="215">
        <v>0</v>
      </c>
      <c r="I655" s="216">
        <f>E655*H655</f>
        <v>0</v>
      </c>
      <c r="J655" s="215"/>
      <c r="K655" s="216">
        <f>E655*J655</f>
        <v>0</v>
      </c>
      <c r="O655" s="208">
        <v>2</v>
      </c>
      <c r="AA655" s="181">
        <v>12</v>
      </c>
      <c r="AB655" s="181">
        <v>0</v>
      </c>
      <c r="AC655" s="181">
        <v>220</v>
      </c>
      <c r="AZ655" s="181">
        <v>2</v>
      </c>
      <c r="BA655" s="181">
        <f>IF(AZ655=1,G655,0)</f>
        <v>0</v>
      </c>
      <c r="BB655" s="181">
        <f>IF(AZ655=2,G655,0)</f>
        <v>0</v>
      </c>
      <c r="BC655" s="181">
        <f>IF(AZ655=3,G655,0)</f>
        <v>0</v>
      </c>
      <c r="BD655" s="181">
        <f>IF(AZ655=4,G655,0)</f>
        <v>0</v>
      </c>
      <c r="BE655" s="181">
        <f>IF(AZ655=5,G655,0)</f>
        <v>0</v>
      </c>
      <c r="CA655" s="208">
        <v>12</v>
      </c>
      <c r="CB655" s="208">
        <v>0</v>
      </c>
    </row>
    <row r="656" spans="1:15" ht="12.75">
      <c r="A656" s="217"/>
      <c r="B656" s="221"/>
      <c r="C656" s="276" t="s">
        <v>335</v>
      </c>
      <c r="D656" s="277"/>
      <c r="E656" s="222">
        <v>24</v>
      </c>
      <c r="F656" s="223"/>
      <c r="G656" s="224"/>
      <c r="H656" s="225"/>
      <c r="I656" s="219"/>
      <c r="J656" s="226"/>
      <c r="K656" s="219"/>
      <c r="M656" s="220" t="s">
        <v>335</v>
      </c>
      <c r="O656" s="208"/>
    </row>
    <row r="657" spans="1:80" ht="12.75">
      <c r="A657" s="209">
        <v>221</v>
      </c>
      <c r="B657" s="210" t="s">
        <v>336</v>
      </c>
      <c r="C657" s="211" t="s">
        <v>337</v>
      </c>
      <c r="D657" s="212" t="s">
        <v>643</v>
      </c>
      <c r="E657" s="213">
        <v>22.2</v>
      </c>
      <c r="F657" s="213">
        <v>0</v>
      </c>
      <c r="G657" s="214">
        <f>E657*F657</f>
        <v>0</v>
      </c>
      <c r="H657" s="215">
        <v>0</v>
      </c>
      <c r="I657" s="216">
        <f>E657*H657</f>
        <v>0</v>
      </c>
      <c r="J657" s="215"/>
      <c r="K657" s="216">
        <f>E657*J657</f>
        <v>0</v>
      </c>
      <c r="O657" s="208">
        <v>2</v>
      </c>
      <c r="AA657" s="181">
        <v>12</v>
      </c>
      <c r="AB657" s="181">
        <v>0</v>
      </c>
      <c r="AC657" s="181">
        <v>221</v>
      </c>
      <c r="AZ657" s="181">
        <v>2</v>
      </c>
      <c r="BA657" s="181">
        <f>IF(AZ657=1,G657,0)</f>
        <v>0</v>
      </c>
      <c r="BB657" s="181">
        <f>IF(AZ657=2,G657,0)</f>
        <v>0</v>
      </c>
      <c r="BC657" s="181">
        <f>IF(AZ657=3,G657,0)</f>
        <v>0</v>
      </c>
      <c r="BD657" s="181">
        <f>IF(AZ657=4,G657,0)</f>
        <v>0</v>
      </c>
      <c r="BE657" s="181">
        <f>IF(AZ657=5,G657,0)</f>
        <v>0</v>
      </c>
      <c r="CA657" s="208">
        <v>12</v>
      </c>
      <c r="CB657" s="208">
        <v>0</v>
      </c>
    </row>
    <row r="658" spans="1:15" ht="12.75">
      <c r="A658" s="217"/>
      <c r="B658" s="221"/>
      <c r="C658" s="276" t="s">
        <v>338</v>
      </c>
      <c r="D658" s="277"/>
      <c r="E658" s="222">
        <v>22.2</v>
      </c>
      <c r="F658" s="223"/>
      <c r="G658" s="224"/>
      <c r="H658" s="225"/>
      <c r="I658" s="219"/>
      <c r="J658" s="226"/>
      <c r="K658" s="219"/>
      <c r="M658" s="220" t="s">
        <v>338</v>
      </c>
      <c r="O658" s="208"/>
    </row>
    <row r="659" spans="1:57" ht="12.75">
      <c r="A659" s="227"/>
      <c r="B659" s="228" t="s">
        <v>590</v>
      </c>
      <c r="C659" s="229" t="s">
        <v>1058</v>
      </c>
      <c r="D659" s="230"/>
      <c r="E659" s="231"/>
      <c r="F659" s="232"/>
      <c r="G659" s="233">
        <f>SUM(G645:G658)</f>
        <v>0</v>
      </c>
      <c r="H659" s="234"/>
      <c r="I659" s="235">
        <f>SUM(I645:I658)</f>
        <v>0</v>
      </c>
      <c r="J659" s="234"/>
      <c r="K659" s="235">
        <f>SUM(K645:K658)</f>
        <v>0</v>
      </c>
      <c r="O659" s="208">
        <v>4</v>
      </c>
      <c r="BA659" s="236">
        <f>SUM(BA645:BA658)</f>
        <v>0</v>
      </c>
      <c r="BB659" s="236">
        <f>SUM(BB645:BB658)</f>
        <v>0</v>
      </c>
      <c r="BC659" s="236">
        <f>SUM(BC645:BC658)</f>
        <v>0</v>
      </c>
      <c r="BD659" s="236">
        <f>SUM(BD645:BD658)</f>
        <v>0</v>
      </c>
      <c r="BE659" s="236">
        <f>SUM(BE645:BE658)</f>
        <v>0</v>
      </c>
    </row>
    <row r="660" spans="1:15" ht="12.75">
      <c r="A660" s="198" t="s">
        <v>586</v>
      </c>
      <c r="B660" s="199" t="s">
        <v>1112</v>
      </c>
      <c r="C660" s="200" t="s">
        <v>1113</v>
      </c>
      <c r="D660" s="201"/>
      <c r="E660" s="202"/>
      <c r="F660" s="202"/>
      <c r="G660" s="203"/>
      <c r="H660" s="204"/>
      <c r="I660" s="205"/>
      <c r="J660" s="206"/>
      <c r="K660" s="207"/>
      <c r="O660" s="208">
        <v>1</v>
      </c>
    </row>
    <row r="661" spans="1:80" ht="12.75">
      <c r="A661" s="209">
        <v>222</v>
      </c>
      <c r="B661" s="210" t="s">
        <v>339</v>
      </c>
      <c r="C661" s="211" t="s">
        <v>340</v>
      </c>
      <c r="D661" s="212" t="s">
        <v>657</v>
      </c>
      <c r="E661" s="213">
        <v>1</v>
      </c>
      <c r="F661" s="213">
        <v>0</v>
      </c>
      <c r="G661" s="214">
        <f>E661*F661</f>
        <v>0</v>
      </c>
      <c r="H661" s="215">
        <v>0</v>
      </c>
      <c r="I661" s="216">
        <f>E661*H661</f>
        <v>0</v>
      </c>
      <c r="J661" s="215">
        <v>0</v>
      </c>
      <c r="K661" s="216">
        <f>E661*J661</f>
        <v>0</v>
      </c>
      <c r="O661" s="208">
        <v>2</v>
      </c>
      <c r="AA661" s="181">
        <v>1</v>
      </c>
      <c r="AB661" s="181">
        <v>7</v>
      </c>
      <c r="AC661" s="181">
        <v>7</v>
      </c>
      <c r="AZ661" s="181">
        <v>2</v>
      </c>
      <c r="BA661" s="181">
        <f>IF(AZ661=1,G661,0)</f>
        <v>0</v>
      </c>
      <c r="BB661" s="181">
        <f>IF(AZ661=2,G661,0)</f>
        <v>0</v>
      </c>
      <c r="BC661" s="181">
        <f>IF(AZ661=3,G661,0)</f>
        <v>0</v>
      </c>
      <c r="BD661" s="181">
        <f>IF(AZ661=4,G661,0)</f>
        <v>0</v>
      </c>
      <c r="BE661" s="181">
        <f>IF(AZ661=5,G661,0)</f>
        <v>0</v>
      </c>
      <c r="CA661" s="208">
        <v>1</v>
      </c>
      <c r="CB661" s="208">
        <v>7</v>
      </c>
    </row>
    <row r="662" spans="1:15" ht="12.75">
      <c r="A662" s="217"/>
      <c r="B662" s="221"/>
      <c r="C662" s="276" t="s">
        <v>587</v>
      </c>
      <c r="D662" s="277"/>
      <c r="E662" s="222">
        <v>1</v>
      </c>
      <c r="F662" s="223"/>
      <c r="G662" s="224"/>
      <c r="H662" s="225"/>
      <c r="I662" s="219"/>
      <c r="J662" s="226"/>
      <c r="K662" s="219"/>
      <c r="M662" s="220">
        <v>1</v>
      </c>
      <c r="O662" s="208"/>
    </row>
    <row r="663" spans="1:80" ht="12.75">
      <c r="A663" s="209">
        <v>223</v>
      </c>
      <c r="B663" s="210" t="s">
        <v>341</v>
      </c>
      <c r="C663" s="211" t="s">
        <v>342</v>
      </c>
      <c r="D663" s="212" t="s">
        <v>1303</v>
      </c>
      <c r="E663" s="213">
        <v>8</v>
      </c>
      <c r="F663" s="213">
        <v>0</v>
      </c>
      <c r="G663" s="214">
        <f>E663*F663</f>
        <v>0</v>
      </c>
      <c r="H663" s="215">
        <v>0</v>
      </c>
      <c r="I663" s="216">
        <f>E663*H663</f>
        <v>0</v>
      </c>
      <c r="J663" s="215">
        <v>0</v>
      </c>
      <c r="K663" s="216">
        <f>E663*J663</f>
        <v>0</v>
      </c>
      <c r="O663" s="208">
        <v>2</v>
      </c>
      <c r="AA663" s="181">
        <v>1</v>
      </c>
      <c r="AB663" s="181">
        <v>7</v>
      </c>
      <c r="AC663" s="181">
        <v>7</v>
      </c>
      <c r="AZ663" s="181">
        <v>2</v>
      </c>
      <c r="BA663" s="181">
        <f>IF(AZ663=1,G663,0)</f>
        <v>0</v>
      </c>
      <c r="BB663" s="181">
        <f>IF(AZ663=2,G663,0)</f>
        <v>0</v>
      </c>
      <c r="BC663" s="181">
        <f>IF(AZ663=3,G663,0)</f>
        <v>0</v>
      </c>
      <c r="BD663" s="181">
        <f>IF(AZ663=4,G663,0)</f>
        <v>0</v>
      </c>
      <c r="BE663" s="181">
        <f>IF(AZ663=5,G663,0)</f>
        <v>0</v>
      </c>
      <c r="CA663" s="208">
        <v>1</v>
      </c>
      <c r="CB663" s="208">
        <v>7</v>
      </c>
    </row>
    <row r="664" spans="1:15" ht="12.75">
      <c r="A664" s="217"/>
      <c r="B664" s="221"/>
      <c r="C664" s="276" t="s">
        <v>343</v>
      </c>
      <c r="D664" s="277"/>
      <c r="E664" s="222">
        <v>8</v>
      </c>
      <c r="F664" s="223"/>
      <c r="G664" s="224"/>
      <c r="H664" s="225"/>
      <c r="I664" s="219"/>
      <c r="J664" s="226"/>
      <c r="K664" s="219"/>
      <c r="M664" s="220" t="s">
        <v>343</v>
      </c>
      <c r="O664" s="208"/>
    </row>
    <row r="665" spans="1:80" ht="22.5">
      <c r="A665" s="209">
        <v>224</v>
      </c>
      <c r="B665" s="210" t="s">
        <v>344</v>
      </c>
      <c r="C665" s="211" t="s">
        <v>345</v>
      </c>
      <c r="D665" s="212" t="s">
        <v>1122</v>
      </c>
      <c r="E665" s="213">
        <v>96</v>
      </c>
      <c r="F665" s="213">
        <v>0</v>
      </c>
      <c r="G665" s="214">
        <f>E665*F665</f>
        <v>0</v>
      </c>
      <c r="H665" s="215">
        <v>0</v>
      </c>
      <c r="I665" s="216">
        <f>E665*H665</f>
        <v>0</v>
      </c>
      <c r="J665" s="215">
        <v>0</v>
      </c>
      <c r="K665" s="216">
        <f>E665*J665</f>
        <v>0</v>
      </c>
      <c r="O665" s="208">
        <v>2</v>
      </c>
      <c r="AA665" s="181">
        <v>1</v>
      </c>
      <c r="AB665" s="181">
        <v>7</v>
      </c>
      <c r="AC665" s="181">
        <v>7</v>
      </c>
      <c r="AZ665" s="181">
        <v>2</v>
      </c>
      <c r="BA665" s="181">
        <f>IF(AZ665=1,G665,0)</f>
        <v>0</v>
      </c>
      <c r="BB665" s="181">
        <f>IF(AZ665=2,G665,0)</f>
        <v>0</v>
      </c>
      <c r="BC665" s="181">
        <f>IF(AZ665=3,G665,0)</f>
        <v>0</v>
      </c>
      <c r="BD665" s="181">
        <f>IF(AZ665=4,G665,0)</f>
        <v>0</v>
      </c>
      <c r="BE665" s="181">
        <f>IF(AZ665=5,G665,0)</f>
        <v>0</v>
      </c>
      <c r="CA665" s="208">
        <v>1</v>
      </c>
      <c r="CB665" s="208">
        <v>7</v>
      </c>
    </row>
    <row r="666" spans="1:15" ht="12.75">
      <c r="A666" s="217"/>
      <c r="B666" s="221"/>
      <c r="C666" s="276" t="s">
        <v>789</v>
      </c>
      <c r="D666" s="277"/>
      <c r="E666" s="222">
        <v>96</v>
      </c>
      <c r="F666" s="223"/>
      <c r="G666" s="224"/>
      <c r="H666" s="225"/>
      <c r="I666" s="219"/>
      <c r="J666" s="226"/>
      <c r="K666" s="219"/>
      <c r="M666" s="220">
        <v>96</v>
      </c>
      <c r="O666" s="208"/>
    </row>
    <row r="667" spans="1:80" ht="12.75">
      <c r="A667" s="209">
        <v>225</v>
      </c>
      <c r="B667" s="210" t="s">
        <v>1115</v>
      </c>
      <c r="C667" s="211" t="s">
        <v>1116</v>
      </c>
      <c r="D667" s="212" t="s">
        <v>517</v>
      </c>
      <c r="E667" s="213">
        <v>2199.11</v>
      </c>
      <c r="F667" s="213">
        <v>0</v>
      </c>
      <c r="G667" s="214">
        <f>E667*F667</f>
        <v>0</v>
      </c>
      <c r="H667" s="215">
        <v>0</v>
      </c>
      <c r="I667" s="216">
        <f>E667*H667</f>
        <v>0</v>
      </c>
      <c r="J667" s="215">
        <v>0</v>
      </c>
      <c r="K667" s="216">
        <f>E667*J667</f>
        <v>0</v>
      </c>
      <c r="O667" s="208">
        <v>2</v>
      </c>
      <c r="AA667" s="181">
        <v>1</v>
      </c>
      <c r="AB667" s="181">
        <v>7</v>
      </c>
      <c r="AC667" s="181">
        <v>7</v>
      </c>
      <c r="AZ667" s="181">
        <v>2</v>
      </c>
      <c r="BA667" s="181">
        <f>IF(AZ667=1,G667,0)</f>
        <v>0</v>
      </c>
      <c r="BB667" s="181">
        <f>IF(AZ667=2,G667,0)</f>
        <v>0</v>
      </c>
      <c r="BC667" s="181">
        <f>IF(AZ667=3,G667,0)</f>
        <v>0</v>
      </c>
      <c r="BD667" s="181">
        <f>IF(AZ667=4,G667,0)</f>
        <v>0</v>
      </c>
      <c r="BE667" s="181">
        <f>IF(AZ667=5,G667,0)</f>
        <v>0</v>
      </c>
      <c r="CA667" s="208">
        <v>1</v>
      </c>
      <c r="CB667" s="208">
        <v>7</v>
      </c>
    </row>
    <row r="668" spans="1:80" ht="22.5">
      <c r="A668" s="209">
        <v>226</v>
      </c>
      <c r="B668" s="210" t="s">
        <v>346</v>
      </c>
      <c r="C668" s="211" t="s">
        <v>347</v>
      </c>
      <c r="D668" s="212" t="s">
        <v>657</v>
      </c>
      <c r="E668" s="213">
        <v>1</v>
      </c>
      <c r="F668" s="213">
        <v>0</v>
      </c>
      <c r="G668" s="214">
        <f>E668*F668</f>
        <v>0</v>
      </c>
      <c r="H668" s="215">
        <v>0</v>
      </c>
      <c r="I668" s="216">
        <f>E668*H668</f>
        <v>0</v>
      </c>
      <c r="J668" s="215"/>
      <c r="K668" s="216">
        <f>E668*J668</f>
        <v>0</v>
      </c>
      <c r="O668" s="208">
        <v>2</v>
      </c>
      <c r="AA668" s="181">
        <v>12</v>
      </c>
      <c r="AB668" s="181">
        <v>0</v>
      </c>
      <c r="AC668" s="181">
        <v>226</v>
      </c>
      <c r="AZ668" s="181">
        <v>2</v>
      </c>
      <c r="BA668" s="181">
        <f>IF(AZ668=1,G668,0)</f>
        <v>0</v>
      </c>
      <c r="BB668" s="181">
        <f>IF(AZ668=2,G668,0)</f>
        <v>0</v>
      </c>
      <c r="BC668" s="181">
        <f>IF(AZ668=3,G668,0)</f>
        <v>0</v>
      </c>
      <c r="BD668" s="181">
        <f>IF(AZ668=4,G668,0)</f>
        <v>0</v>
      </c>
      <c r="BE668" s="181">
        <f>IF(AZ668=5,G668,0)</f>
        <v>0</v>
      </c>
      <c r="CA668" s="208">
        <v>12</v>
      </c>
      <c r="CB668" s="208">
        <v>0</v>
      </c>
    </row>
    <row r="669" spans="1:15" ht="12.75">
      <c r="A669" s="217"/>
      <c r="B669" s="221"/>
      <c r="C669" s="276" t="s">
        <v>587</v>
      </c>
      <c r="D669" s="277"/>
      <c r="E669" s="222">
        <v>1</v>
      </c>
      <c r="F669" s="223"/>
      <c r="G669" s="224"/>
      <c r="H669" s="225"/>
      <c r="I669" s="219"/>
      <c r="J669" s="226"/>
      <c r="K669" s="219"/>
      <c r="M669" s="220">
        <v>1</v>
      </c>
      <c r="O669" s="208"/>
    </row>
    <row r="670" spans="1:80" ht="12.75">
      <c r="A670" s="209">
        <v>227</v>
      </c>
      <c r="B670" s="210" t="s">
        <v>348</v>
      </c>
      <c r="C670" s="211" t="s">
        <v>349</v>
      </c>
      <c r="D670" s="212" t="s">
        <v>657</v>
      </c>
      <c r="E670" s="213">
        <v>1</v>
      </c>
      <c r="F670" s="213">
        <v>0</v>
      </c>
      <c r="G670" s="214">
        <f>E670*F670</f>
        <v>0</v>
      </c>
      <c r="H670" s="215">
        <v>0</v>
      </c>
      <c r="I670" s="216">
        <f>E670*H670</f>
        <v>0</v>
      </c>
      <c r="J670" s="215"/>
      <c r="K670" s="216">
        <f>E670*J670</f>
        <v>0</v>
      </c>
      <c r="O670" s="208">
        <v>2</v>
      </c>
      <c r="AA670" s="181">
        <v>12</v>
      </c>
      <c r="AB670" s="181">
        <v>0</v>
      </c>
      <c r="AC670" s="181">
        <v>227</v>
      </c>
      <c r="AZ670" s="181">
        <v>2</v>
      </c>
      <c r="BA670" s="181">
        <f>IF(AZ670=1,G670,0)</f>
        <v>0</v>
      </c>
      <c r="BB670" s="181">
        <f>IF(AZ670=2,G670,0)</f>
        <v>0</v>
      </c>
      <c r="BC670" s="181">
        <f>IF(AZ670=3,G670,0)</f>
        <v>0</v>
      </c>
      <c r="BD670" s="181">
        <f>IF(AZ670=4,G670,0)</f>
        <v>0</v>
      </c>
      <c r="BE670" s="181">
        <f>IF(AZ670=5,G670,0)</f>
        <v>0</v>
      </c>
      <c r="CA670" s="208">
        <v>12</v>
      </c>
      <c r="CB670" s="208">
        <v>0</v>
      </c>
    </row>
    <row r="671" spans="1:15" ht="12.75">
      <c r="A671" s="217"/>
      <c r="B671" s="221"/>
      <c r="C671" s="276" t="s">
        <v>587</v>
      </c>
      <c r="D671" s="277"/>
      <c r="E671" s="222">
        <v>1</v>
      </c>
      <c r="F671" s="223"/>
      <c r="G671" s="224"/>
      <c r="H671" s="225"/>
      <c r="I671" s="219"/>
      <c r="J671" s="226"/>
      <c r="K671" s="219"/>
      <c r="M671" s="220">
        <v>1</v>
      </c>
      <c r="O671" s="208"/>
    </row>
    <row r="672" spans="1:80" ht="12.75">
      <c r="A672" s="209">
        <v>228</v>
      </c>
      <c r="B672" s="210" t="s">
        <v>350</v>
      </c>
      <c r="C672" s="211" t="s">
        <v>351</v>
      </c>
      <c r="D672" s="212" t="s">
        <v>657</v>
      </c>
      <c r="E672" s="213">
        <v>1</v>
      </c>
      <c r="F672" s="213">
        <v>0</v>
      </c>
      <c r="G672" s="214">
        <f>E672*F672</f>
        <v>0</v>
      </c>
      <c r="H672" s="215">
        <v>0</v>
      </c>
      <c r="I672" s="216">
        <f>E672*H672</f>
        <v>0</v>
      </c>
      <c r="J672" s="215"/>
      <c r="K672" s="216">
        <f>E672*J672</f>
        <v>0</v>
      </c>
      <c r="O672" s="208">
        <v>2</v>
      </c>
      <c r="AA672" s="181">
        <v>12</v>
      </c>
      <c r="AB672" s="181">
        <v>0</v>
      </c>
      <c r="AC672" s="181">
        <v>228</v>
      </c>
      <c r="AZ672" s="181">
        <v>2</v>
      </c>
      <c r="BA672" s="181">
        <f>IF(AZ672=1,G672,0)</f>
        <v>0</v>
      </c>
      <c r="BB672" s="181">
        <f>IF(AZ672=2,G672,0)</f>
        <v>0</v>
      </c>
      <c r="BC672" s="181">
        <f>IF(AZ672=3,G672,0)</f>
        <v>0</v>
      </c>
      <c r="BD672" s="181">
        <f>IF(AZ672=4,G672,0)</f>
        <v>0</v>
      </c>
      <c r="BE672" s="181">
        <f>IF(AZ672=5,G672,0)</f>
        <v>0</v>
      </c>
      <c r="CA672" s="208">
        <v>12</v>
      </c>
      <c r="CB672" s="208">
        <v>0</v>
      </c>
    </row>
    <row r="673" spans="1:15" ht="12.75">
      <c r="A673" s="217"/>
      <c r="B673" s="221"/>
      <c r="C673" s="276" t="s">
        <v>587</v>
      </c>
      <c r="D673" s="277"/>
      <c r="E673" s="222">
        <v>1</v>
      </c>
      <c r="F673" s="223"/>
      <c r="G673" s="224"/>
      <c r="H673" s="225"/>
      <c r="I673" s="219"/>
      <c r="J673" s="226"/>
      <c r="K673" s="219"/>
      <c r="M673" s="220">
        <v>1</v>
      </c>
      <c r="O673" s="208"/>
    </row>
    <row r="674" spans="1:80" ht="12.75">
      <c r="A674" s="209">
        <v>229</v>
      </c>
      <c r="B674" s="210" t="s">
        <v>352</v>
      </c>
      <c r="C674" s="211" t="s">
        <v>353</v>
      </c>
      <c r="D674" s="212" t="s">
        <v>657</v>
      </c>
      <c r="E674" s="213">
        <v>2</v>
      </c>
      <c r="F674" s="213">
        <v>0</v>
      </c>
      <c r="G674" s="214">
        <f>E674*F674</f>
        <v>0</v>
      </c>
      <c r="H674" s="215">
        <v>0</v>
      </c>
      <c r="I674" s="216">
        <f>E674*H674</f>
        <v>0</v>
      </c>
      <c r="J674" s="215"/>
      <c r="K674" s="216">
        <f>E674*J674</f>
        <v>0</v>
      </c>
      <c r="O674" s="208">
        <v>2</v>
      </c>
      <c r="AA674" s="181">
        <v>12</v>
      </c>
      <c r="AB674" s="181">
        <v>0</v>
      </c>
      <c r="AC674" s="181">
        <v>229</v>
      </c>
      <c r="AZ674" s="181">
        <v>2</v>
      </c>
      <c r="BA674" s="181">
        <f>IF(AZ674=1,G674,0)</f>
        <v>0</v>
      </c>
      <c r="BB674" s="181">
        <f>IF(AZ674=2,G674,0)</f>
        <v>0</v>
      </c>
      <c r="BC674" s="181">
        <f>IF(AZ674=3,G674,0)</f>
        <v>0</v>
      </c>
      <c r="BD674" s="181">
        <f>IF(AZ674=4,G674,0)</f>
        <v>0</v>
      </c>
      <c r="BE674" s="181">
        <f>IF(AZ674=5,G674,0)</f>
        <v>0</v>
      </c>
      <c r="CA674" s="208">
        <v>12</v>
      </c>
      <c r="CB674" s="208">
        <v>0</v>
      </c>
    </row>
    <row r="675" spans="1:15" ht="12.75">
      <c r="A675" s="217"/>
      <c r="B675" s="221"/>
      <c r="C675" s="276" t="s">
        <v>659</v>
      </c>
      <c r="D675" s="277"/>
      <c r="E675" s="222">
        <v>2</v>
      </c>
      <c r="F675" s="223"/>
      <c r="G675" s="224"/>
      <c r="H675" s="225"/>
      <c r="I675" s="219"/>
      <c r="J675" s="226"/>
      <c r="K675" s="219"/>
      <c r="M675" s="220">
        <v>2</v>
      </c>
      <c r="O675" s="208"/>
    </row>
    <row r="676" spans="1:80" ht="22.5">
      <c r="A676" s="209">
        <v>230</v>
      </c>
      <c r="B676" s="210" t="s">
        <v>354</v>
      </c>
      <c r="C676" s="211" t="s">
        <v>355</v>
      </c>
      <c r="D676" s="212" t="s">
        <v>356</v>
      </c>
      <c r="E676" s="213">
        <v>1</v>
      </c>
      <c r="F676" s="213">
        <v>0</v>
      </c>
      <c r="G676" s="214">
        <f>E676*F676</f>
        <v>0</v>
      </c>
      <c r="H676" s="215">
        <v>0</v>
      </c>
      <c r="I676" s="216">
        <f>E676*H676</f>
        <v>0</v>
      </c>
      <c r="J676" s="215"/>
      <c r="K676" s="216">
        <f>E676*J676</f>
        <v>0</v>
      </c>
      <c r="O676" s="208">
        <v>2</v>
      </c>
      <c r="AA676" s="181">
        <v>12</v>
      </c>
      <c r="AB676" s="181">
        <v>0</v>
      </c>
      <c r="AC676" s="181">
        <v>230</v>
      </c>
      <c r="AZ676" s="181">
        <v>2</v>
      </c>
      <c r="BA676" s="181">
        <f>IF(AZ676=1,G676,0)</f>
        <v>0</v>
      </c>
      <c r="BB676" s="181">
        <f>IF(AZ676=2,G676,0)</f>
        <v>0</v>
      </c>
      <c r="BC676" s="181">
        <f>IF(AZ676=3,G676,0)</f>
        <v>0</v>
      </c>
      <c r="BD676" s="181">
        <f>IF(AZ676=4,G676,0)</f>
        <v>0</v>
      </c>
      <c r="BE676" s="181">
        <f>IF(AZ676=5,G676,0)</f>
        <v>0</v>
      </c>
      <c r="CA676" s="208">
        <v>12</v>
      </c>
      <c r="CB676" s="208">
        <v>0</v>
      </c>
    </row>
    <row r="677" spans="1:15" ht="12.75">
      <c r="A677" s="217"/>
      <c r="B677" s="221"/>
      <c r="C677" s="276" t="s">
        <v>587</v>
      </c>
      <c r="D677" s="277"/>
      <c r="E677" s="222">
        <v>1</v>
      </c>
      <c r="F677" s="223"/>
      <c r="G677" s="224"/>
      <c r="H677" s="225"/>
      <c r="I677" s="219"/>
      <c r="J677" s="226"/>
      <c r="K677" s="219"/>
      <c r="M677" s="220">
        <v>1</v>
      </c>
      <c r="O677" s="208"/>
    </row>
    <row r="678" spans="1:80" ht="22.5">
      <c r="A678" s="209">
        <v>231</v>
      </c>
      <c r="B678" s="210" t="s">
        <v>357</v>
      </c>
      <c r="C678" s="211" t="s">
        <v>358</v>
      </c>
      <c r="D678" s="212" t="s">
        <v>657</v>
      </c>
      <c r="E678" s="213">
        <v>1</v>
      </c>
      <c r="F678" s="213">
        <v>0</v>
      </c>
      <c r="G678" s="214">
        <f>E678*F678</f>
        <v>0</v>
      </c>
      <c r="H678" s="215">
        <v>0</v>
      </c>
      <c r="I678" s="216">
        <f>E678*H678</f>
        <v>0</v>
      </c>
      <c r="J678" s="215"/>
      <c r="K678" s="216">
        <f>E678*J678</f>
        <v>0</v>
      </c>
      <c r="O678" s="208">
        <v>2</v>
      </c>
      <c r="AA678" s="181">
        <v>12</v>
      </c>
      <c r="AB678" s="181">
        <v>0</v>
      </c>
      <c r="AC678" s="181">
        <v>231</v>
      </c>
      <c r="AZ678" s="181">
        <v>2</v>
      </c>
      <c r="BA678" s="181">
        <f>IF(AZ678=1,G678,0)</f>
        <v>0</v>
      </c>
      <c r="BB678" s="181">
        <f>IF(AZ678=2,G678,0)</f>
        <v>0</v>
      </c>
      <c r="BC678" s="181">
        <f>IF(AZ678=3,G678,0)</f>
        <v>0</v>
      </c>
      <c r="BD678" s="181">
        <f>IF(AZ678=4,G678,0)</f>
        <v>0</v>
      </c>
      <c r="BE678" s="181">
        <f>IF(AZ678=5,G678,0)</f>
        <v>0</v>
      </c>
      <c r="CA678" s="208">
        <v>12</v>
      </c>
      <c r="CB678" s="208">
        <v>0</v>
      </c>
    </row>
    <row r="679" spans="1:15" ht="12.75">
      <c r="A679" s="217"/>
      <c r="B679" s="221"/>
      <c r="C679" s="276" t="s">
        <v>587</v>
      </c>
      <c r="D679" s="277"/>
      <c r="E679" s="222">
        <v>1</v>
      </c>
      <c r="F679" s="223"/>
      <c r="G679" s="224"/>
      <c r="H679" s="225"/>
      <c r="I679" s="219"/>
      <c r="J679" s="226"/>
      <c r="K679" s="219"/>
      <c r="M679" s="220">
        <v>1</v>
      </c>
      <c r="O679" s="208"/>
    </row>
    <row r="680" spans="1:80" ht="22.5">
      <c r="A680" s="209">
        <v>232</v>
      </c>
      <c r="B680" s="210" t="s">
        <v>359</v>
      </c>
      <c r="C680" s="211" t="s">
        <v>360</v>
      </c>
      <c r="D680" s="212" t="s">
        <v>657</v>
      </c>
      <c r="E680" s="213">
        <v>1</v>
      </c>
      <c r="F680" s="213">
        <v>0</v>
      </c>
      <c r="G680" s="214">
        <f>E680*F680</f>
        <v>0</v>
      </c>
      <c r="H680" s="215">
        <v>0</v>
      </c>
      <c r="I680" s="216">
        <f>E680*H680</f>
        <v>0</v>
      </c>
      <c r="J680" s="215"/>
      <c r="K680" s="216">
        <f>E680*J680</f>
        <v>0</v>
      </c>
      <c r="O680" s="208">
        <v>2</v>
      </c>
      <c r="AA680" s="181">
        <v>12</v>
      </c>
      <c r="AB680" s="181">
        <v>0</v>
      </c>
      <c r="AC680" s="181">
        <v>232</v>
      </c>
      <c r="AZ680" s="181">
        <v>2</v>
      </c>
      <c r="BA680" s="181">
        <f>IF(AZ680=1,G680,0)</f>
        <v>0</v>
      </c>
      <c r="BB680" s="181">
        <f>IF(AZ680=2,G680,0)</f>
        <v>0</v>
      </c>
      <c r="BC680" s="181">
        <f>IF(AZ680=3,G680,0)</f>
        <v>0</v>
      </c>
      <c r="BD680" s="181">
        <f>IF(AZ680=4,G680,0)</f>
        <v>0</v>
      </c>
      <c r="BE680" s="181">
        <f>IF(AZ680=5,G680,0)</f>
        <v>0</v>
      </c>
      <c r="CA680" s="208">
        <v>12</v>
      </c>
      <c r="CB680" s="208">
        <v>0</v>
      </c>
    </row>
    <row r="681" spans="1:15" ht="12.75">
      <c r="A681" s="217"/>
      <c r="B681" s="221"/>
      <c r="C681" s="276" t="s">
        <v>587</v>
      </c>
      <c r="D681" s="277"/>
      <c r="E681" s="222">
        <v>1</v>
      </c>
      <c r="F681" s="223"/>
      <c r="G681" s="224"/>
      <c r="H681" s="225"/>
      <c r="I681" s="219"/>
      <c r="J681" s="226"/>
      <c r="K681" s="219"/>
      <c r="M681" s="220">
        <v>1</v>
      </c>
      <c r="O681" s="208"/>
    </row>
    <row r="682" spans="1:57" ht="12.75">
      <c r="A682" s="227"/>
      <c r="B682" s="228" t="s">
        <v>590</v>
      </c>
      <c r="C682" s="229" t="s">
        <v>1114</v>
      </c>
      <c r="D682" s="230"/>
      <c r="E682" s="231"/>
      <c r="F682" s="232"/>
      <c r="G682" s="233">
        <f>SUM(G660:G681)</f>
        <v>0</v>
      </c>
      <c r="H682" s="234"/>
      <c r="I682" s="235">
        <f>SUM(I660:I681)</f>
        <v>0</v>
      </c>
      <c r="J682" s="234"/>
      <c r="K682" s="235">
        <f>SUM(K660:K681)</f>
        <v>0</v>
      </c>
      <c r="O682" s="208">
        <v>4</v>
      </c>
      <c r="BA682" s="236">
        <f>SUM(BA660:BA681)</f>
        <v>0</v>
      </c>
      <c r="BB682" s="236">
        <f>SUM(BB660:BB681)</f>
        <v>0</v>
      </c>
      <c r="BC682" s="236">
        <f>SUM(BC660:BC681)</f>
        <v>0</v>
      </c>
      <c r="BD682" s="236">
        <f>SUM(BD660:BD681)</f>
        <v>0</v>
      </c>
      <c r="BE682" s="236">
        <f>SUM(BE660:BE681)</f>
        <v>0</v>
      </c>
    </row>
    <row r="683" spans="1:15" ht="12.75">
      <c r="A683" s="198" t="s">
        <v>586</v>
      </c>
      <c r="B683" s="199" t="s">
        <v>361</v>
      </c>
      <c r="C683" s="200" t="s">
        <v>362</v>
      </c>
      <c r="D683" s="201"/>
      <c r="E683" s="202"/>
      <c r="F683" s="202"/>
      <c r="G683" s="203"/>
      <c r="H683" s="204"/>
      <c r="I683" s="205"/>
      <c r="J683" s="206"/>
      <c r="K683" s="207"/>
      <c r="O683" s="208">
        <v>1</v>
      </c>
    </row>
    <row r="684" spans="1:80" ht="12.75">
      <c r="A684" s="209">
        <v>233</v>
      </c>
      <c r="B684" s="210" t="s">
        <v>364</v>
      </c>
      <c r="C684" s="211" t="s">
        <v>365</v>
      </c>
      <c r="D684" s="212" t="s">
        <v>657</v>
      </c>
      <c r="E684" s="213">
        <v>114</v>
      </c>
      <c r="F684" s="213">
        <v>0</v>
      </c>
      <c r="G684" s="214">
        <f>E684*F684</f>
        <v>0</v>
      </c>
      <c r="H684" s="215">
        <v>0</v>
      </c>
      <c r="I684" s="216">
        <f>E684*H684</f>
        <v>0</v>
      </c>
      <c r="J684" s="215">
        <v>0</v>
      </c>
      <c r="K684" s="216">
        <f>E684*J684</f>
        <v>0</v>
      </c>
      <c r="O684" s="208">
        <v>2</v>
      </c>
      <c r="AA684" s="181">
        <v>1</v>
      </c>
      <c r="AB684" s="181">
        <v>7</v>
      </c>
      <c r="AC684" s="181">
        <v>7</v>
      </c>
      <c r="AZ684" s="181">
        <v>2</v>
      </c>
      <c r="BA684" s="181">
        <f>IF(AZ684=1,G684,0)</f>
        <v>0</v>
      </c>
      <c r="BB684" s="181">
        <f>IF(AZ684=2,G684,0)</f>
        <v>0</v>
      </c>
      <c r="BC684" s="181">
        <f>IF(AZ684=3,G684,0)</f>
        <v>0</v>
      </c>
      <c r="BD684" s="181">
        <f>IF(AZ684=4,G684,0)</f>
        <v>0</v>
      </c>
      <c r="BE684" s="181">
        <f>IF(AZ684=5,G684,0)</f>
        <v>0</v>
      </c>
      <c r="CA684" s="208">
        <v>1</v>
      </c>
      <c r="CB684" s="208">
        <v>7</v>
      </c>
    </row>
    <row r="685" spans="1:15" ht="12.75">
      <c r="A685" s="217"/>
      <c r="B685" s="221"/>
      <c r="C685" s="276" t="s">
        <v>321</v>
      </c>
      <c r="D685" s="277"/>
      <c r="E685" s="222">
        <v>114</v>
      </c>
      <c r="F685" s="223"/>
      <c r="G685" s="224"/>
      <c r="H685" s="225"/>
      <c r="I685" s="219"/>
      <c r="J685" s="226"/>
      <c r="K685" s="219"/>
      <c r="M685" s="220" t="s">
        <v>321</v>
      </c>
      <c r="O685" s="208"/>
    </row>
    <row r="686" spans="1:80" ht="12.75">
      <c r="A686" s="209">
        <v>234</v>
      </c>
      <c r="B686" s="210" t="s">
        <v>366</v>
      </c>
      <c r="C686" s="211" t="s">
        <v>367</v>
      </c>
      <c r="D686" s="212" t="s">
        <v>657</v>
      </c>
      <c r="E686" s="213">
        <v>6</v>
      </c>
      <c r="F686" s="213">
        <v>0</v>
      </c>
      <c r="G686" s="214">
        <f>E686*F686</f>
        <v>0</v>
      </c>
      <c r="H686" s="215">
        <v>0</v>
      </c>
      <c r="I686" s="216">
        <f>E686*H686</f>
        <v>0</v>
      </c>
      <c r="J686" s="215">
        <v>0</v>
      </c>
      <c r="K686" s="216">
        <f>E686*J686</f>
        <v>0</v>
      </c>
      <c r="O686" s="208">
        <v>2</v>
      </c>
      <c r="AA686" s="181">
        <v>1</v>
      </c>
      <c r="AB686" s="181">
        <v>7</v>
      </c>
      <c r="AC686" s="181">
        <v>7</v>
      </c>
      <c r="AZ686" s="181">
        <v>2</v>
      </c>
      <c r="BA686" s="181">
        <f>IF(AZ686=1,G686,0)</f>
        <v>0</v>
      </c>
      <c r="BB686" s="181">
        <f>IF(AZ686=2,G686,0)</f>
        <v>0</v>
      </c>
      <c r="BC686" s="181">
        <f>IF(AZ686=3,G686,0)</f>
        <v>0</v>
      </c>
      <c r="BD686" s="181">
        <f>IF(AZ686=4,G686,0)</f>
        <v>0</v>
      </c>
      <c r="BE686" s="181">
        <f>IF(AZ686=5,G686,0)</f>
        <v>0</v>
      </c>
      <c r="CA686" s="208">
        <v>1</v>
      </c>
      <c r="CB686" s="208">
        <v>7</v>
      </c>
    </row>
    <row r="687" spans="1:15" ht="12.75">
      <c r="A687" s="217"/>
      <c r="B687" s="221"/>
      <c r="C687" s="276" t="s">
        <v>368</v>
      </c>
      <c r="D687" s="277"/>
      <c r="E687" s="222">
        <v>6</v>
      </c>
      <c r="F687" s="223"/>
      <c r="G687" s="224"/>
      <c r="H687" s="225"/>
      <c r="I687" s="219"/>
      <c r="J687" s="226"/>
      <c r="K687" s="219"/>
      <c r="M687" s="220" t="s">
        <v>368</v>
      </c>
      <c r="O687" s="208"/>
    </row>
    <row r="688" spans="1:80" ht="12.75">
      <c r="A688" s="209">
        <v>235</v>
      </c>
      <c r="B688" s="210" t="s">
        <v>369</v>
      </c>
      <c r="C688" s="211" t="s">
        <v>370</v>
      </c>
      <c r="D688" s="212" t="s">
        <v>622</v>
      </c>
      <c r="E688" s="213">
        <v>11.655</v>
      </c>
      <c r="F688" s="213">
        <v>0</v>
      </c>
      <c r="G688" s="214">
        <f>E688*F688</f>
        <v>0</v>
      </c>
      <c r="H688" s="215">
        <v>0</v>
      </c>
      <c r="I688" s="216">
        <f>E688*H688</f>
        <v>0</v>
      </c>
      <c r="J688" s="215">
        <v>0</v>
      </c>
      <c r="K688" s="216">
        <f>E688*J688</f>
        <v>0</v>
      </c>
      <c r="O688" s="208">
        <v>2</v>
      </c>
      <c r="AA688" s="181">
        <v>1</v>
      </c>
      <c r="AB688" s="181">
        <v>7</v>
      </c>
      <c r="AC688" s="181">
        <v>7</v>
      </c>
      <c r="AZ688" s="181">
        <v>2</v>
      </c>
      <c r="BA688" s="181">
        <f>IF(AZ688=1,G688,0)</f>
        <v>0</v>
      </c>
      <c r="BB688" s="181">
        <f>IF(AZ688=2,G688,0)</f>
        <v>0</v>
      </c>
      <c r="BC688" s="181">
        <f>IF(AZ688=3,G688,0)</f>
        <v>0</v>
      </c>
      <c r="BD688" s="181">
        <f>IF(AZ688=4,G688,0)</f>
        <v>0</v>
      </c>
      <c r="BE688" s="181">
        <f>IF(AZ688=5,G688,0)</f>
        <v>0</v>
      </c>
      <c r="CA688" s="208">
        <v>1</v>
      </c>
      <c r="CB688" s="208">
        <v>7</v>
      </c>
    </row>
    <row r="689" spans="1:15" ht="12.75">
      <c r="A689" s="217"/>
      <c r="B689" s="221"/>
      <c r="C689" s="276" t="s">
        <v>371</v>
      </c>
      <c r="D689" s="277"/>
      <c r="E689" s="222">
        <v>11.655</v>
      </c>
      <c r="F689" s="223"/>
      <c r="G689" s="224"/>
      <c r="H689" s="225"/>
      <c r="I689" s="219"/>
      <c r="J689" s="226"/>
      <c r="K689" s="219"/>
      <c r="M689" s="220" t="s">
        <v>371</v>
      </c>
      <c r="O689" s="208"/>
    </row>
    <row r="690" spans="1:80" ht="12.75">
      <c r="A690" s="209">
        <v>236</v>
      </c>
      <c r="B690" s="210" t="s">
        <v>322</v>
      </c>
      <c r="C690" s="211" t="s">
        <v>323</v>
      </c>
      <c r="D690" s="212" t="s">
        <v>517</v>
      </c>
      <c r="E690" s="213">
        <v>16798.6698</v>
      </c>
      <c r="F690" s="213">
        <v>0</v>
      </c>
      <c r="G690" s="214">
        <f>E690*F690</f>
        <v>0</v>
      </c>
      <c r="H690" s="215">
        <v>0</v>
      </c>
      <c r="I690" s="216">
        <f>E690*H690</f>
        <v>0</v>
      </c>
      <c r="J690" s="215">
        <v>0</v>
      </c>
      <c r="K690" s="216">
        <f>E690*J690</f>
        <v>0</v>
      </c>
      <c r="O690" s="208">
        <v>2</v>
      </c>
      <c r="AA690" s="181">
        <v>1</v>
      </c>
      <c r="AB690" s="181">
        <v>7</v>
      </c>
      <c r="AC690" s="181">
        <v>7</v>
      </c>
      <c r="AZ690" s="181">
        <v>2</v>
      </c>
      <c r="BA690" s="181">
        <f>IF(AZ690=1,G690,0)</f>
        <v>0</v>
      </c>
      <c r="BB690" s="181">
        <f>IF(AZ690=2,G690,0)</f>
        <v>0</v>
      </c>
      <c r="BC690" s="181">
        <f>IF(AZ690=3,G690,0)</f>
        <v>0</v>
      </c>
      <c r="BD690" s="181">
        <f>IF(AZ690=4,G690,0)</f>
        <v>0</v>
      </c>
      <c r="BE690" s="181">
        <f>IF(AZ690=5,G690,0)</f>
        <v>0</v>
      </c>
      <c r="CA690" s="208">
        <v>1</v>
      </c>
      <c r="CB690" s="208">
        <v>7</v>
      </c>
    </row>
    <row r="691" spans="1:80" ht="22.5">
      <c r="A691" s="209">
        <v>237</v>
      </c>
      <c r="B691" s="210" t="s">
        <v>372</v>
      </c>
      <c r="C691" s="211" t="s">
        <v>373</v>
      </c>
      <c r="D691" s="212" t="s">
        <v>657</v>
      </c>
      <c r="E691" s="213">
        <v>17</v>
      </c>
      <c r="F691" s="213">
        <v>0</v>
      </c>
      <c r="G691" s="214">
        <f>E691*F691</f>
        <v>0</v>
      </c>
      <c r="H691" s="215">
        <v>0</v>
      </c>
      <c r="I691" s="216">
        <f>E691*H691</f>
        <v>0</v>
      </c>
      <c r="J691" s="215"/>
      <c r="K691" s="216">
        <f>E691*J691</f>
        <v>0</v>
      </c>
      <c r="O691" s="208">
        <v>2</v>
      </c>
      <c r="AA691" s="181">
        <v>12</v>
      </c>
      <c r="AB691" s="181">
        <v>0</v>
      </c>
      <c r="AC691" s="181">
        <v>237</v>
      </c>
      <c r="AZ691" s="181">
        <v>2</v>
      </c>
      <c r="BA691" s="181">
        <f>IF(AZ691=1,G691,0)</f>
        <v>0</v>
      </c>
      <c r="BB691" s="181">
        <f>IF(AZ691=2,G691,0)</f>
        <v>0</v>
      </c>
      <c r="BC691" s="181">
        <f>IF(AZ691=3,G691,0)</f>
        <v>0</v>
      </c>
      <c r="BD691" s="181">
        <f>IF(AZ691=4,G691,0)</f>
        <v>0</v>
      </c>
      <c r="BE691" s="181">
        <f>IF(AZ691=5,G691,0)</f>
        <v>0</v>
      </c>
      <c r="CA691" s="208">
        <v>12</v>
      </c>
      <c r="CB691" s="208">
        <v>0</v>
      </c>
    </row>
    <row r="692" spans="1:15" ht="12.75">
      <c r="A692" s="217"/>
      <c r="B692" s="221"/>
      <c r="C692" s="276" t="s">
        <v>155</v>
      </c>
      <c r="D692" s="277"/>
      <c r="E692" s="222">
        <v>17</v>
      </c>
      <c r="F692" s="223"/>
      <c r="G692" s="224"/>
      <c r="H692" s="225"/>
      <c r="I692" s="219"/>
      <c r="J692" s="226"/>
      <c r="K692" s="219"/>
      <c r="M692" s="220">
        <v>17</v>
      </c>
      <c r="O692" s="208"/>
    </row>
    <row r="693" spans="1:80" ht="22.5">
      <c r="A693" s="209">
        <v>238</v>
      </c>
      <c r="B693" s="210" t="s">
        <v>374</v>
      </c>
      <c r="C693" s="211" t="s">
        <v>375</v>
      </c>
      <c r="D693" s="212" t="s">
        <v>657</v>
      </c>
      <c r="E693" s="213">
        <v>1</v>
      </c>
      <c r="F693" s="213">
        <v>0</v>
      </c>
      <c r="G693" s="214">
        <f>E693*F693</f>
        <v>0</v>
      </c>
      <c r="H693" s="215">
        <v>0</v>
      </c>
      <c r="I693" s="216">
        <f>E693*H693</f>
        <v>0</v>
      </c>
      <c r="J693" s="215"/>
      <c r="K693" s="216">
        <f>E693*J693</f>
        <v>0</v>
      </c>
      <c r="O693" s="208">
        <v>2</v>
      </c>
      <c r="AA693" s="181">
        <v>12</v>
      </c>
      <c r="AB693" s="181">
        <v>0</v>
      </c>
      <c r="AC693" s="181">
        <v>238</v>
      </c>
      <c r="AZ693" s="181">
        <v>2</v>
      </c>
      <c r="BA693" s="181">
        <f>IF(AZ693=1,G693,0)</f>
        <v>0</v>
      </c>
      <c r="BB693" s="181">
        <f>IF(AZ693=2,G693,0)</f>
        <v>0</v>
      </c>
      <c r="BC693" s="181">
        <f>IF(AZ693=3,G693,0)</f>
        <v>0</v>
      </c>
      <c r="BD693" s="181">
        <f>IF(AZ693=4,G693,0)</f>
        <v>0</v>
      </c>
      <c r="BE693" s="181">
        <f>IF(AZ693=5,G693,0)</f>
        <v>0</v>
      </c>
      <c r="CA693" s="208">
        <v>12</v>
      </c>
      <c r="CB693" s="208">
        <v>0</v>
      </c>
    </row>
    <row r="694" spans="1:15" ht="12.75">
      <c r="A694" s="217"/>
      <c r="B694" s="221"/>
      <c r="C694" s="276" t="s">
        <v>587</v>
      </c>
      <c r="D694" s="277"/>
      <c r="E694" s="222">
        <v>1</v>
      </c>
      <c r="F694" s="223"/>
      <c r="G694" s="224"/>
      <c r="H694" s="225"/>
      <c r="I694" s="219"/>
      <c r="J694" s="226"/>
      <c r="K694" s="219"/>
      <c r="M694" s="220">
        <v>1</v>
      </c>
      <c r="O694" s="208"/>
    </row>
    <row r="695" spans="1:80" ht="22.5">
      <c r="A695" s="209">
        <v>239</v>
      </c>
      <c r="B695" s="210" t="s">
        <v>376</v>
      </c>
      <c r="C695" s="211" t="s">
        <v>377</v>
      </c>
      <c r="D695" s="212" t="s">
        <v>657</v>
      </c>
      <c r="E695" s="213">
        <v>19</v>
      </c>
      <c r="F695" s="213">
        <v>0</v>
      </c>
      <c r="G695" s="214">
        <f>E695*F695</f>
        <v>0</v>
      </c>
      <c r="H695" s="215">
        <v>0</v>
      </c>
      <c r="I695" s="216">
        <f>E695*H695</f>
        <v>0</v>
      </c>
      <c r="J695" s="215"/>
      <c r="K695" s="216">
        <f>E695*J695</f>
        <v>0</v>
      </c>
      <c r="O695" s="208">
        <v>2</v>
      </c>
      <c r="AA695" s="181">
        <v>12</v>
      </c>
      <c r="AB695" s="181">
        <v>0</v>
      </c>
      <c r="AC695" s="181">
        <v>239</v>
      </c>
      <c r="AZ695" s="181">
        <v>2</v>
      </c>
      <c r="BA695" s="181">
        <f>IF(AZ695=1,G695,0)</f>
        <v>0</v>
      </c>
      <c r="BB695" s="181">
        <f>IF(AZ695=2,G695,0)</f>
        <v>0</v>
      </c>
      <c r="BC695" s="181">
        <f>IF(AZ695=3,G695,0)</f>
        <v>0</v>
      </c>
      <c r="BD695" s="181">
        <f>IF(AZ695=4,G695,0)</f>
        <v>0</v>
      </c>
      <c r="BE695" s="181">
        <f>IF(AZ695=5,G695,0)</f>
        <v>0</v>
      </c>
      <c r="CA695" s="208">
        <v>12</v>
      </c>
      <c r="CB695" s="208">
        <v>0</v>
      </c>
    </row>
    <row r="696" spans="1:15" ht="12.75">
      <c r="A696" s="217"/>
      <c r="B696" s="221"/>
      <c r="C696" s="276" t="s">
        <v>125</v>
      </c>
      <c r="D696" s="277"/>
      <c r="E696" s="222">
        <v>19</v>
      </c>
      <c r="F696" s="223"/>
      <c r="G696" s="224"/>
      <c r="H696" s="225"/>
      <c r="I696" s="219"/>
      <c r="J696" s="226"/>
      <c r="K696" s="219"/>
      <c r="M696" s="220">
        <v>19</v>
      </c>
      <c r="O696" s="208"/>
    </row>
    <row r="697" spans="1:80" ht="22.5">
      <c r="A697" s="209">
        <v>240</v>
      </c>
      <c r="B697" s="210" t="s">
        <v>378</v>
      </c>
      <c r="C697" s="211" t="s">
        <v>379</v>
      </c>
      <c r="D697" s="212" t="s">
        <v>657</v>
      </c>
      <c r="E697" s="213">
        <v>4</v>
      </c>
      <c r="F697" s="213">
        <v>0</v>
      </c>
      <c r="G697" s="214">
        <f>E697*F697</f>
        <v>0</v>
      </c>
      <c r="H697" s="215">
        <v>0</v>
      </c>
      <c r="I697" s="216">
        <f>E697*H697</f>
        <v>0</v>
      </c>
      <c r="J697" s="215"/>
      <c r="K697" s="216">
        <f>E697*J697</f>
        <v>0</v>
      </c>
      <c r="O697" s="208">
        <v>2</v>
      </c>
      <c r="AA697" s="181">
        <v>12</v>
      </c>
      <c r="AB697" s="181">
        <v>0</v>
      </c>
      <c r="AC697" s="181">
        <v>240</v>
      </c>
      <c r="AZ697" s="181">
        <v>2</v>
      </c>
      <c r="BA697" s="181">
        <f>IF(AZ697=1,G697,0)</f>
        <v>0</v>
      </c>
      <c r="BB697" s="181">
        <f>IF(AZ697=2,G697,0)</f>
        <v>0</v>
      </c>
      <c r="BC697" s="181">
        <f>IF(AZ697=3,G697,0)</f>
        <v>0</v>
      </c>
      <c r="BD697" s="181">
        <f>IF(AZ697=4,G697,0)</f>
        <v>0</v>
      </c>
      <c r="BE697" s="181">
        <f>IF(AZ697=5,G697,0)</f>
        <v>0</v>
      </c>
      <c r="CA697" s="208">
        <v>12</v>
      </c>
      <c r="CB697" s="208">
        <v>0</v>
      </c>
    </row>
    <row r="698" spans="1:15" ht="12.75">
      <c r="A698" s="217"/>
      <c r="B698" s="221"/>
      <c r="C698" s="276" t="s">
        <v>953</v>
      </c>
      <c r="D698" s="277"/>
      <c r="E698" s="222">
        <v>4</v>
      </c>
      <c r="F698" s="223"/>
      <c r="G698" s="224"/>
      <c r="H698" s="225"/>
      <c r="I698" s="219"/>
      <c r="J698" s="226"/>
      <c r="K698" s="219"/>
      <c r="M698" s="220">
        <v>4</v>
      </c>
      <c r="O698" s="208"/>
    </row>
    <row r="699" spans="1:80" ht="22.5">
      <c r="A699" s="209">
        <v>241</v>
      </c>
      <c r="B699" s="210" t="s">
        <v>380</v>
      </c>
      <c r="C699" s="211" t="s">
        <v>381</v>
      </c>
      <c r="D699" s="212" t="s">
        <v>657</v>
      </c>
      <c r="E699" s="213">
        <v>3</v>
      </c>
      <c r="F699" s="213">
        <v>0</v>
      </c>
      <c r="G699" s="214">
        <f>E699*F699</f>
        <v>0</v>
      </c>
      <c r="H699" s="215">
        <v>0</v>
      </c>
      <c r="I699" s="216">
        <f>E699*H699</f>
        <v>0</v>
      </c>
      <c r="J699" s="215"/>
      <c r="K699" s="216">
        <f>E699*J699</f>
        <v>0</v>
      </c>
      <c r="O699" s="208">
        <v>2</v>
      </c>
      <c r="AA699" s="181">
        <v>12</v>
      </c>
      <c r="AB699" s="181">
        <v>0</v>
      </c>
      <c r="AC699" s="181">
        <v>241</v>
      </c>
      <c r="AZ699" s="181">
        <v>2</v>
      </c>
      <c r="BA699" s="181">
        <f>IF(AZ699=1,G699,0)</f>
        <v>0</v>
      </c>
      <c r="BB699" s="181">
        <f>IF(AZ699=2,G699,0)</f>
        <v>0</v>
      </c>
      <c r="BC699" s="181">
        <f>IF(AZ699=3,G699,0)</f>
        <v>0</v>
      </c>
      <c r="BD699" s="181">
        <f>IF(AZ699=4,G699,0)</f>
        <v>0</v>
      </c>
      <c r="BE699" s="181">
        <f>IF(AZ699=5,G699,0)</f>
        <v>0</v>
      </c>
      <c r="CA699" s="208">
        <v>12</v>
      </c>
      <c r="CB699" s="208">
        <v>0</v>
      </c>
    </row>
    <row r="700" spans="1:15" ht="12.75">
      <c r="A700" s="217"/>
      <c r="B700" s="221"/>
      <c r="C700" s="276" t="s">
        <v>682</v>
      </c>
      <c r="D700" s="277"/>
      <c r="E700" s="222">
        <v>3</v>
      </c>
      <c r="F700" s="223"/>
      <c r="G700" s="224"/>
      <c r="H700" s="225"/>
      <c r="I700" s="219"/>
      <c r="J700" s="226"/>
      <c r="K700" s="219"/>
      <c r="M700" s="220">
        <v>3</v>
      </c>
      <c r="O700" s="208"/>
    </row>
    <row r="701" spans="1:80" ht="22.5">
      <c r="A701" s="209">
        <v>242</v>
      </c>
      <c r="B701" s="210" t="s">
        <v>382</v>
      </c>
      <c r="C701" s="211" t="s">
        <v>383</v>
      </c>
      <c r="D701" s="212" t="s">
        <v>657</v>
      </c>
      <c r="E701" s="213">
        <v>12</v>
      </c>
      <c r="F701" s="213">
        <v>0</v>
      </c>
      <c r="G701" s="214">
        <f>E701*F701</f>
        <v>0</v>
      </c>
      <c r="H701" s="215">
        <v>0</v>
      </c>
      <c r="I701" s="216">
        <f>E701*H701</f>
        <v>0</v>
      </c>
      <c r="J701" s="215"/>
      <c r="K701" s="216">
        <f>E701*J701</f>
        <v>0</v>
      </c>
      <c r="O701" s="208">
        <v>2</v>
      </c>
      <c r="AA701" s="181">
        <v>12</v>
      </c>
      <c r="AB701" s="181">
        <v>0</v>
      </c>
      <c r="AC701" s="181">
        <v>242</v>
      </c>
      <c r="AZ701" s="181">
        <v>2</v>
      </c>
      <c r="BA701" s="181">
        <f>IF(AZ701=1,G701,0)</f>
        <v>0</v>
      </c>
      <c r="BB701" s="181">
        <f>IF(AZ701=2,G701,0)</f>
        <v>0</v>
      </c>
      <c r="BC701" s="181">
        <f>IF(AZ701=3,G701,0)</f>
        <v>0</v>
      </c>
      <c r="BD701" s="181">
        <f>IF(AZ701=4,G701,0)</f>
        <v>0</v>
      </c>
      <c r="BE701" s="181">
        <f>IF(AZ701=5,G701,0)</f>
        <v>0</v>
      </c>
      <c r="CA701" s="208">
        <v>12</v>
      </c>
      <c r="CB701" s="208">
        <v>0</v>
      </c>
    </row>
    <row r="702" spans="1:15" ht="12.75">
      <c r="A702" s="217"/>
      <c r="B702" s="221"/>
      <c r="C702" s="276" t="s">
        <v>1439</v>
      </c>
      <c r="D702" s="277"/>
      <c r="E702" s="222">
        <v>12</v>
      </c>
      <c r="F702" s="223"/>
      <c r="G702" s="224"/>
      <c r="H702" s="225"/>
      <c r="I702" s="219"/>
      <c r="J702" s="226"/>
      <c r="K702" s="219"/>
      <c r="M702" s="220">
        <v>12</v>
      </c>
      <c r="O702" s="208"/>
    </row>
    <row r="703" spans="1:80" ht="22.5">
      <c r="A703" s="209">
        <v>243</v>
      </c>
      <c r="B703" s="210" t="s">
        <v>384</v>
      </c>
      <c r="C703" s="211" t="s">
        <v>385</v>
      </c>
      <c r="D703" s="212" t="s">
        <v>657</v>
      </c>
      <c r="E703" s="213">
        <v>6</v>
      </c>
      <c r="F703" s="213">
        <v>0</v>
      </c>
      <c r="G703" s="214">
        <f>E703*F703</f>
        <v>0</v>
      </c>
      <c r="H703" s="215">
        <v>0</v>
      </c>
      <c r="I703" s="216">
        <f>E703*H703</f>
        <v>0</v>
      </c>
      <c r="J703" s="215"/>
      <c r="K703" s="216">
        <f>E703*J703</f>
        <v>0</v>
      </c>
      <c r="O703" s="208">
        <v>2</v>
      </c>
      <c r="AA703" s="181">
        <v>12</v>
      </c>
      <c r="AB703" s="181">
        <v>0</v>
      </c>
      <c r="AC703" s="181">
        <v>243</v>
      </c>
      <c r="AZ703" s="181">
        <v>2</v>
      </c>
      <c r="BA703" s="181">
        <f>IF(AZ703=1,G703,0)</f>
        <v>0</v>
      </c>
      <c r="BB703" s="181">
        <f>IF(AZ703=2,G703,0)</f>
        <v>0</v>
      </c>
      <c r="BC703" s="181">
        <f>IF(AZ703=3,G703,0)</f>
        <v>0</v>
      </c>
      <c r="BD703" s="181">
        <f>IF(AZ703=4,G703,0)</f>
        <v>0</v>
      </c>
      <c r="BE703" s="181">
        <f>IF(AZ703=5,G703,0)</f>
        <v>0</v>
      </c>
      <c r="CA703" s="208">
        <v>12</v>
      </c>
      <c r="CB703" s="208">
        <v>0</v>
      </c>
    </row>
    <row r="704" spans="1:15" ht="12.75">
      <c r="A704" s="217"/>
      <c r="B704" s="221"/>
      <c r="C704" s="276" t="s">
        <v>950</v>
      </c>
      <c r="D704" s="277"/>
      <c r="E704" s="222">
        <v>6</v>
      </c>
      <c r="F704" s="223"/>
      <c r="G704" s="224"/>
      <c r="H704" s="225"/>
      <c r="I704" s="219"/>
      <c r="J704" s="226"/>
      <c r="K704" s="219"/>
      <c r="M704" s="220">
        <v>6</v>
      </c>
      <c r="O704" s="208"/>
    </row>
    <row r="705" spans="1:80" ht="22.5">
      <c r="A705" s="209">
        <v>244</v>
      </c>
      <c r="B705" s="210" t="s">
        <v>386</v>
      </c>
      <c r="C705" s="211" t="s">
        <v>387</v>
      </c>
      <c r="D705" s="212" t="s">
        <v>657</v>
      </c>
      <c r="E705" s="213">
        <v>9</v>
      </c>
      <c r="F705" s="213">
        <v>0</v>
      </c>
      <c r="G705" s="214">
        <f>E705*F705</f>
        <v>0</v>
      </c>
      <c r="H705" s="215">
        <v>0</v>
      </c>
      <c r="I705" s="216">
        <f>E705*H705</f>
        <v>0</v>
      </c>
      <c r="J705" s="215"/>
      <c r="K705" s="216">
        <f>E705*J705</f>
        <v>0</v>
      </c>
      <c r="O705" s="208">
        <v>2</v>
      </c>
      <c r="AA705" s="181">
        <v>12</v>
      </c>
      <c r="AB705" s="181">
        <v>0</v>
      </c>
      <c r="AC705" s="181">
        <v>244</v>
      </c>
      <c r="AZ705" s="181">
        <v>2</v>
      </c>
      <c r="BA705" s="181">
        <f>IF(AZ705=1,G705,0)</f>
        <v>0</v>
      </c>
      <c r="BB705" s="181">
        <f>IF(AZ705=2,G705,0)</f>
        <v>0</v>
      </c>
      <c r="BC705" s="181">
        <f>IF(AZ705=3,G705,0)</f>
        <v>0</v>
      </c>
      <c r="BD705" s="181">
        <f>IF(AZ705=4,G705,0)</f>
        <v>0</v>
      </c>
      <c r="BE705" s="181">
        <f>IF(AZ705=5,G705,0)</f>
        <v>0</v>
      </c>
      <c r="CA705" s="208">
        <v>12</v>
      </c>
      <c r="CB705" s="208">
        <v>0</v>
      </c>
    </row>
    <row r="706" spans="1:15" ht="12.75">
      <c r="A706" s="217"/>
      <c r="B706" s="221"/>
      <c r="C706" s="276" t="s">
        <v>273</v>
      </c>
      <c r="D706" s="277"/>
      <c r="E706" s="222">
        <v>9</v>
      </c>
      <c r="F706" s="223"/>
      <c r="G706" s="224"/>
      <c r="H706" s="225"/>
      <c r="I706" s="219"/>
      <c r="J706" s="226"/>
      <c r="K706" s="219"/>
      <c r="M706" s="220">
        <v>9</v>
      </c>
      <c r="O706" s="208"/>
    </row>
    <row r="707" spans="1:80" ht="22.5">
      <c r="A707" s="209">
        <v>245</v>
      </c>
      <c r="B707" s="210" t="s">
        <v>388</v>
      </c>
      <c r="C707" s="211" t="s">
        <v>389</v>
      </c>
      <c r="D707" s="212" t="s">
        <v>657</v>
      </c>
      <c r="E707" s="213">
        <v>15</v>
      </c>
      <c r="F707" s="213">
        <v>0</v>
      </c>
      <c r="G707" s="214">
        <f>E707*F707</f>
        <v>0</v>
      </c>
      <c r="H707" s="215">
        <v>0</v>
      </c>
      <c r="I707" s="216">
        <f>E707*H707</f>
        <v>0</v>
      </c>
      <c r="J707" s="215"/>
      <c r="K707" s="216">
        <f>E707*J707</f>
        <v>0</v>
      </c>
      <c r="O707" s="208">
        <v>2</v>
      </c>
      <c r="AA707" s="181">
        <v>12</v>
      </c>
      <c r="AB707" s="181">
        <v>0</v>
      </c>
      <c r="AC707" s="181">
        <v>245</v>
      </c>
      <c r="AZ707" s="181">
        <v>2</v>
      </c>
      <c r="BA707" s="181">
        <f>IF(AZ707=1,G707,0)</f>
        <v>0</v>
      </c>
      <c r="BB707" s="181">
        <f>IF(AZ707=2,G707,0)</f>
        <v>0</v>
      </c>
      <c r="BC707" s="181">
        <f>IF(AZ707=3,G707,0)</f>
        <v>0</v>
      </c>
      <c r="BD707" s="181">
        <f>IF(AZ707=4,G707,0)</f>
        <v>0</v>
      </c>
      <c r="BE707" s="181">
        <f>IF(AZ707=5,G707,0)</f>
        <v>0</v>
      </c>
      <c r="CA707" s="208">
        <v>12</v>
      </c>
      <c r="CB707" s="208">
        <v>0</v>
      </c>
    </row>
    <row r="708" spans="1:15" ht="12.75">
      <c r="A708" s="217"/>
      <c r="B708" s="221"/>
      <c r="C708" s="276" t="s">
        <v>114</v>
      </c>
      <c r="D708" s="277"/>
      <c r="E708" s="222">
        <v>15</v>
      </c>
      <c r="F708" s="223"/>
      <c r="G708" s="224"/>
      <c r="H708" s="225"/>
      <c r="I708" s="219"/>
      <c r="J708" s="226"/>
      <c r="K708" s="219"/>
      <c r="M708" s="220">
        <v>15</v>
      </c>
      <c r="O708" s="208"/>
    </row>
    <row r="709" spans="1:80" ht="22.5">
      <c r="A709" s="209">
        <v>246</v>
      </c>
      <c r="B709" s="210" t="s">
        <v>390</v>
      </c>
      <c r="C709" s="211" t="s">
        <v>391</v>
      </c>
      <c r="D709" s="212" t="s">
        <v>657</v>
      </c>
      <c r="E709" s="213">
        <v>1</v>
      </c>
      <c r="F709" s="213">
        <v>0</v>
      </c>
      <c r="G709" s="214">
        <f>E709*F709</f>
        <v>0</v>
      </c>
      <c r="H709" s="215">
        <v>0</v>
      </c>
      <c r="I709" s="216">
        <f>E709*H709</f>
        <v>0</v>
      </c>
      <c r="J709" s="215"/>
      <c r="K709" s="216">
        <f>E709*J709</f>
        <v>0</v>
      </c>
      <c r="O709" s="208">
        <v>2</v>
      </c>
      <c r="AA709" s="181">
        <v>12</v>
      </c>
      <c r="AB709" s="181">
        <v>0</v>
      </c>
      <c r="AC709" s="181">
        <v>246</v>
      </c>
      <c r="AZ709" s="181">
        <v>2</v>
      </c>
      <c r="BA709" s="181">
        <f>IF(AZ709=1,G709,0)</f>
        <v>0</v>
      </c>
      <c r="BB709" s="181">
        <f>IF(AZ709=2,G709,0)</f>
        <v>0</v>
      </c>
      <c r="BC709" s="181">
        <f>IF(AZ709=3,G709,0)</f>
        <v>0</v>
      </c>
      <c r="BD709" s="181">
        <f>IF(AZ709=4,G709,0)</f>
        <v>0</v>
      </c>
      <c r="BE709" s="181">
        <f>IF(AZ709=5,G709,0)</f>
        <v>0</v>
      </c>
      <c r="CA709" s="208">
        <v>12</v>
      </c>
      <c r="CB709" s="208">
        <v>0</v>
      </c>
    </row>
    <row r="710" spans="1:15" ht="12.75">
      <c r="A710" s="217"/>
      <c r="B710" s="221"/>
      <c r="C710" s="276" t="s">
        <v>587</v>
      </c>
      <c r="D710" s="277"/>
      <c r="E710" s="222">
        <v>1</v>
      </c>
      <c r="F710" s="223"/>
      <c r="G710" s="224"/>
      <c r="H710" s="225"/>
      <c r="I710" s="219"/>
      <c r="J710" s="226"/>
      <c r="K710" s="219"/>
      <c r="M710" s="220">
        <v>1</v>
      </c>
      <c r="O710" s="208"/>
    </row>
    <row r="711" spans="1:80" ht="22.5">
      <c r="A711" s="209">
        <v>247</v>
      </c>
      <c r="B711" s="210" t="s">
        <v>392</v>
      </c>
      <c r="C711" s="211" t="s">
        <v>393</v>
      </c>
      <c r="D711" s="212" t="s">
        <v>657</v>
      </c>
      <c r="E711" s="213">
        <v>1</v>
      </c>
      <c r="F711" s="213">
        <v>0</v>
      </c>
      <c r="G711" s="214">
        <f>E711*F711</f>
        <v>0</v>
      </c>
      <c r="H711" s="215">
        <v>0</v>
      </c>
      <c r="I711" s="216">
        <f>E711*H711</f>
        <v>0</v>
      </c>
      <c r="J711" s="215"/>
      <c r="K711" s="216">
        <f>E711*J711</f>
        <v>0</v>
      </c>
      <c r="O711" s="208">
        <v>2</v>
      </c>
      <c r="AA711" s="181">
        <v>12</v>
      </c>
      <c r="AB711" s="181">
        <v>0</v>
      </c>
      <c r="AC711" s="181">
        <v>247</v>
      </c>
      <c r="AZ711" s="181">
        <v>2</v>
      </c>
      <c r="BA711" s="181">
        <f>IF(AZ711=1,G711,0)</f>
        <v>0</v>
      </c>
      <c r="BB711" s="181">
        <f>IF(AZ711=2,G711,0)</f>
        <v>0</v>
      </c>
      <c r="BC711" s="181">
        <f>IF(AZ711=3,G711,0)</f>
        <v>0</v>
      </c>
      <c r="BD711" s="181">
        <f>IF(AZ711=4,G711,0)</f>
        <v>0</v>
      </c>
      <c r="BE711" s="181">
        <f>IF(AZ711=5,G711,0)</f>
        <v>0</v>
      </c>
      <c r="CA711" s="208">
        <v>12</v>
      </c>
      <c r="CB711" s="208">
        <v>0</v>
      </c>
    </row>
    <row r="712" spans="1:15" ht="12.75">
      <c r="A712" s="217"/>
      <c r="B712" s="221"/>
      <c r="C712" s="276" t="s">
        <v>587</v>
      </c>
      <c r="D712" s="277"/>
      <c r="E712" s="222">
        <v>1</v>
      </c>
      <c r="F712" s="223"/>
      <c r="G712" s="224"/>
      <c r="H712" s="225"/>
      <c r="I712" s="219"/>
      <c r="J712" s="226"/>
      <c r="K712" s="219"/>
      <c r="M712" s="220">
        <v>1</v>
      </c>
      <c r="O712" s="208"/>
    </row>
    <row r="713" spans="1:80" ht="22.5">
      <c r="A713" s="209">
        <v>248</v>
      </c>
      <c r="B713" s="210" t="s">
        <v>394</v>
      </c>
      <c r="C713" s="211" t="s">
        <v>395</v>
      </c>
      <c r="D713" s="212" t="s">
        <v>657</v>
      </c>
      <c r="E713" s="213">
        <v>19</v>
      </c>
      <c r="F713" s="213">
        <v>0</v>
      </c>
      <c r="G713" s="214">
        <f>E713*F713</f>
        <v>0</v>
      </c>
      <c r="H713" s="215">
        <v>0</v>
      </c>
      <c r="I713" s="216">
        <f>E713*H713</f>
        <v>0</v>
      </c>
      <c r="J713" s="215"/>
      <c r="K713" s="216">
        <f>E713*J713</f>
        <v>0</v>
      </c>
      <c r="O713" s="208">
        <v>2</v>
      </c>
      <c r="AA713" s="181">
        <v>12</v>
      </c>
      <c r="AB713" s="181">
        <v>0</v>
      </c>
      <c r="AC713" s="181">
        <v>248</v>
      </c>
      <c r="AZ713" s="181">
        <v>2</v>
      </c>
      <c r="BA713" s="181">
        <f>IF(AZ713=1,G713,0)</f>
        <v>0</v>
      </c>
      <c r="BB713" s="181">
        <f>IF(AZ713=2,G713,0)</f>
        <v>0</v>
      </c>
      <c r="BC713" s="181">
        <f>IF(AZ713=3,G713,0)</f>
        <v>0</v>
      </c>
      <c r="BD713" s="181">
        <f>IF(AZ713=4,G713,0)</f>
        <v>0</v>
      </c>
      <c r="BE713" s="181">
        <f>IF(AZ713=5,G713,0)</f>
        <v>0</v>
      </c>
      <c r="CA713" s="208">
        <v>12</v>
      </c>
      <c r="CB713" s="208">
        <v>0</v>
      </c>
    </row>
    <row r="714" spans="1:15" ht="12.75">
      <c r="A714" s="217"/>
      <c r="B714" s="221"/>
      <c r="C714" s="276" t="s">
        <v>125</v>
      </c>
      <c r="D714" s="277"/>
      <c r="E714" s="222">
        <v>19</v>
      </c>
      <c r="F714" s="223"/>
      <c r="G714" s="224"/>
      <c r="H714" s="225"/>
      <c r="I714" s="219"/>
      <c r="J714" s="226"/>
      <c r="K714" s="219"/>
      <c r="M714" s="220">
        <v>19</v>
      </c>
      <c r="O714" s="208"/>
    </row>
    <row r="715" spans="1:80" ht="22.5">
      <c r="A715" s="209">
        <v>249</v>
      </c>
      <c r="B715" s="210" t="s">
        <v>396</v>
      </c>
      <c r="C715" s="211" t="s">
        <v>397</v>
      </c>
      <c r="D715" s="212" t="s">
        <v>657</v>
      </c>
      <c r="E715" s="213">
        <v>6</v>
      </c>
      <c r="F715" s="213">
        <v>0</v>
      </c>
      <c r="G715" s="214">
        <f>E715*F715</f>
        <v>0</v>
      </c>
      <c r="H715" s="215">
        <v>0</v>
      </c>
      <c r="I715" s="216">
        <f>E715*H715</f>
        <v>0</v>
      </c>
      <c r="J715" s="215"/>
      <c r="K715" s="216">
        <f>E715*J715</f>
        <v>0</v>
      </c>
      <c r="O715" s="208">
        <v>2</v>
      </c>
      <c r="AA715" s="181">
        <v>12</v>
      </c>
      <c r="AB715" s="181">
        <v>0</v>
      </c>
      <c r="AC715" s="181">
        <v>249</v>
      </c>
      <c r="AZ715" s="181">
        <v>2</v>
      </c>
      <c r="BA715" s="181">
        <f>IF(AZ715=1,G715,0)</f>
        <v>0</v>
      </c>
      <c r="BB715" s="181">
        <f>IF(AZ715=2,G715,0)</f>
        <v>0</v>
      </c>
      <c r="BC715" s="181">
        <f>IF(AZ715=3,G715,0)</f>
        <v>0</v>
      </c>
      <c r="BD715" s="181">
        <f>IF(AZ715=4,G715,0)</f>
        <v>0</v>
      </c>
      <c r="BE715" s="181">
        <f>IF(AZ715=5,G715,0)</f>
        <v>0</v>
      </c>
      <c r="CA715" s="208">
        <v>12</v>
      </c>
      <c r="CB715" s="208">
        <v>0</v>
      </c>
    </row>
    <row r="716" spans="1:15" ht="12.75">
      <c r="A716" s="217"/>
      <c r="B716" s="221"/>
      <c r="C716" s="276" t="s">
        <v>950</v>
      </c>
      <c r="D716" s="277"/>
      <c r="E716" s="222">
        <v>6</v>
      </c>
      <c r="F716" s="223"/>
      <c r="G716" s="224"/>
      <c r="H716" s="225"/>
      <c r="I716" s="219"/>
      <c r="J716" s="226"/>
      <c r="K716" s="219"/>
      <c r="M716" s="220">
        <v>6</v>
      </c>
      <c r="O716" s="208"/>
    </row>
    <row r="717" spans="1:80" ht="22.5">
      <c r="A717" s="209">
        <v>250</v>
      </c>
      <c r="B717" s="210" t="s">
        <v>398</v>
      </c>
      <c r="C717" s="211" t="s">
        <v>399</v>
      </c>
      <c r="D717" s="212" t="s">
        <v>657</v>
      </c>
      <c r="E717" s="213">
        <v>1</v>
      </c>
      <c r="F717" s="213">
        <v>0</v>
      </c>
      <c r="G717" s="214">
        <f>E717*F717</f>
        <v>0</v>
      </c>
      <c r="H717" s="215">
        <v>0</v>
      </c>
      <c r="I717" s="216">
        <f>E717*H717</f>
        <v>0</v>
      </c>
      <c r="J717" s="215"/>
      <c r="K717" s="216">
        <f>E717*J717</f>
        <v>0</v>
      </c>
      <c r="O717" s="208">
        <v>2</v>
      </c>
      <c r="AA717" s="181">
        <v>12</v>
      </c>
      <c r="AB717" s="181">
        <v>0</v>
      </c>
      <c r="AC717" s="181">
        <v>250</v>
      </c>
      <c r="AZ717" s="181">
        <v>2</v>
      </c>
      <c r="BA717" s="181">
        <f>IF(AZ717=1,G717,0)</f>
        <v>0</v>
      </c>
      <c r="BB717" s="181">
        <f>IF(AZ717=2,G717,0)</f>
        <v>0</v>
      </c>
      <c r="BC717" s="181">
        <f>IF(AZ717=3,G717,0)</f>
        <v>0</v>
      </c>
      <c r="BD717" s="181">
        <f>IF(AZ717=4,G717,0)</f>
        <v>0</v>
      </c>
      <c r="BE717" s="181">
        <f>IF(AZ717=5,G717,0)</f>
        <v>0</v>
      </c>
      <c r="CA717" s="208">
        <v>12</v>
      </c>
      <c r="CB717" s="208">
        <v>0</v>
      </c>
    </row>
    <row r="718" spans="1:15" ht="12.75">
      <c r="A718" s="217"/>
      <c r="B718" s="221"/>
      <c r="C718" s="276" t="s">
        <v>587</v>
      </c>
      <c r="D718" s="277"/>
      <c r="E718" s="222">
        <v>1</v>
      </c>
      <c r="F718" s="223"/>
      <c r="G718" s="224"/>
      <c r="H718" s="225"/>
      <c r="I718" s="219"/>
      <c r="J718" s="226"/>
      <c r="K718" s="219"/>
      <c r="M718" s="220">
        <v>1</v>
      </c>
      <c r="O718" s="208"/>
    </row>
    <row r="719" spans="1:80" ht="22.5">
      <c r="A719" s="209">
        <v>251</v>
      </c>
      <c r="B719" s="210" t="s">
        <v>400</v>
      </c>
      <c r="C719" s="211" t="s">
        <v>401</v>
      </c>
      <c r="D719" s="212" t="s">
        <v>657</v>
      </c>
      <c r="E719" s="213">
        <v>1</v>
      </c>
      <c r="F719" s="213">
        <v>0</v>
      </c>
      <c r="G719" s="214">
        <f>E719*F719</f>
        <v>0</v>
      </c>
      <c r="H719" s="215">
        <v>0</v>
      </c>
      <c r="I719" s="216">
        <f>E719*H719</f>
        <v>0</v>
      </c>
      <c r="J719" s="215"/>
      <c r="K719" s="216">
        <f>E719*J719</f>
        <v>0</v>
      </c>
      <c r="O719" s="208">
        <v>2</v>
      </c>
      <c r="AA719" s="181">
        <v>12</v>
      </c>
      <c r="AB719" s="181">
        <v>0</v>
      </c>
      <c r="AC719" s="181">
        <v>251</v>
      </c>
      <c r="AZ719" s="181">
        <v>2</v>
      </c>
      <c r="BA719" s="181">
        <f>IF(AZ719=1,G719,0)</f>
        <v>0</v>
      </c>
      <c r="BB719" s="181">
        <f>IF(AZ719=2,G719,0)</f>
        <v>0</v>
      </c>
      <c r="BC719" s="181">
        <f>IF(AZ719=3,G719,0)</f>
        <v>0</v>
      </c>
      <c r="BD719" s="181">
        <f>IF(AZ719=4,G719,0)</f>
        <v>0</v>
      </c>
      <c r="BE719" s="181">
        <f>IF(AZ719=5,G719,0)</f>
        <v>0</v>
      </c>
      <c r="CA719" s="208">
        <v>12</v>
      </c>
      <c r="CB719" s="208">
        <v>0</v>
      </c>
    </row>
    <row r="720" spans="1:15" ht="12.75">
      <c r="A720" s="217"/>
      <c r="B720" s="221"/>
      <c r="C720" s="276" t="s">
        <v>587</v>
      </c>
      <c r="D720" s="277"/>
      <c r="E720" s="222">
        <v>1</v>
      </c>
      <c r="F720" s="223"/>
      <c r="G720" s="224"/>
      <c r="H720" s="225"/>
      <c r="I720" s="219"/>
      <c r="J720" s="226"/>
      <c r="K720" s="219"/>
      <c r="M720" s="220">
        <v>1</v>
      </c>
      <c r="O720" s="208"/>
    </row>
    <row r="721" spans="1:80" ht="22.5">
      <c r="A721" s="209">
        <v>252</v>
      </c>
      <c r="B721" s="210" t="s">
        <v>402</v>
      </c>
      <c r="C721" s="211" t="s">
        <v>403</v>
      </c>
      <c r="D721" s="212" t="s">
        <v>657</v>
      </c>
      <c r="E721" s="213">
        <v>2</v>
      </c>
      <c r="F721" s="213">
        <v>0</v>
      </c>
      <c r="G721" s="214">
        <f>E721*F721</f>
        <v>0</v>
      </c>
      <c r="H721" s="215">
        <v>0</v>
      </c>
      <c r="I721" s="216">
        <f>E721*H721</f>
        <v>0</v>
      </c>
      <c r="J721" s="215"/>
      <c r="K721" s="216">
        <f>E721*J721</f>
        <v>0</v>
      </c>
      <c r="O721" s="208">
        <v>2</v>
      </c>
      <c r="AA721" s="181">
        <v>12</v>
      </c>
      <c r="AB721" s="181">
        <v>0</v>
      </c>
      <c r="AC721" s="181">
        <v>252</v>
      </c>
      <c r="AZ721" s="181">
        <v>2</v>
      </c>
      <c r="BA721" s="181">
        <f>IF(AZ721=1,G721,0)</f>
        <v>0</v>
      </c>
      <c r="BB721" s="181">
        <f>IF(AZ721=2,G721,0)</f>
        <v>0</v>
      </c>
      <c r="BC721" s="181">
        <f>IF(AZ721=3,G721,0)</f>
        <v>0</v>
      </c>
      <c r="BD721" s="181">
        <f>IF(AZ721=4,G721,0)</f>
        <v>0</v>
      </c>
      <c r="BE721" s="181">
        <f>IF(AZ721=5,G721,0)</f>
        <v>0</v>
      </c>
      <c r="CA721" s="208">
        <v>12</v>
      </c>
      <c r="CB721" s="208">
        <v>0</v>
      </c>
    </row>
    <row r="722" spans="1:15" ht="12.75">
      <c r="A722" s="217"/>
      <c r="B722" s="221"/>
      <c r="C722" s="276" t="s">
        <v>659</v>
      </c>
      <c r="D722" s="277"/>
      <c r="E722" s="222">
        <v>2</v>
      </c>
      <c r="F722" s="223"/>
      <c r="G722" s="224"/>
      <c r="H722" s="225"/>
      <c r="I722" s="219"/>
      <c r="J722" s="226"/>
      <c r="K722" s="219"/>
      <c r="M722" s="220">
        <v>2</v>
      </c>
      <c r="O722" s="208"/>
    </row>
    <row r="723" spans="1:80" ht="22.5">
      <c r="A723" s="209">
        <v>253</v>
      </c>
      <c r="B723" s="210" t="s">
        <v>404</v>
      </c>
      <c r="C723" s="211" t="s">
        <v>405</v>
      </c>
      <c r="D723" s="212" t="s">
        <v>657</v>
      </c>
      <c r="E723" s="213">
        <v>3</v>
      </c>
      <c r="F723" s="213">
        <v>0</v>
      </c>
      <c r="G723" s="214">
        <f>E723*F723</f>
        <v>0</v>
      </c>
      <c r="H723" s="215">
        <v>0</v>
      </c>
      <c r="I723" s="216">
        <f>E723*H723</f>
        <v>0</v>
      </c>
      <c r="J723" s="215"/>
      <c r="K723" s="216">
        <f>E723*J723</f>
        <v>0</v>
      </c>
      <c r="O723" s="208">
        <v>2</v>
      </c>
      <c r="AA723" s="181">
        <v>12</v>
      </c>
      <c r="AB723" s="181">
        <v>0</v>
      </c>
      <c r="AC723" s="181">
        <v>253</v>
      </c>
      <c r="AZ723" s="181">
        <v>2</v>
      </c>
      <c r="BA723" s="181">
        <f>IF(AZ723=1,G723,0)</f>
        <v>0</v>
      </c>
      <c r="BB723" s="181">
        <f>IF(AZ723=2,G723,0)</f>
        <v>0</v>
      </c>
      <c r="BC723" s="181">
        <f>IF(AZ723=3,G723,0)</f>
        <v>0</v>
      </c>
      <c r="BD723" s="181">
        <f>IF(AZ723=4,G723,0)</f>
        <v>0</v>
      </c>
      <c r="BE723" s="181">
        <f>IF(AZ723=5,G723,0)</f>
        <v>0</v>
      </c>
      <c r="CA723" s="208">
        <v>12</v>
      </c>
      <c r="CB723" s="208">
        <v>0</v>
      </c>
    </row>
    <row r="724" spans="1:15" ht="12.75">
      <c r="A724" s="217"/>
      <c r="B724" s="221"/>
      <c r="C724" s="276" t="s">
        <v>682</v>
      </c>
      <c r="D724" s="277"/>
      <c r="E724" s="222">
        <v>3</v>
      </c>
      <c r="F724" s="223"/>
      <c r="G724" s="224"/>
      <c r="H724" s="225"/>
      <c r="I724" s="219"/>
      <c r="J724" s="226"/>
      <c r="K724" s="219"/>
      <c r="M724" s="220">
        <v>3</v>
      </c>
      <c r="O724" s="208"/>
    </row>
    <row r="725" spans="1:80" ht="22.5">
      <c r="A725" s="209">
        <v>254</v>
      </c>
      <c r="B725" s="210" t="s">
        <v>406</v>
      </c>
      <c r="C725" s="211" t="s">
        <v>407</v>
      </c>
      <c r="D725" s="212" t="s">
        <v>657</v>
      </c>
      <c r="E725" s="213">
        <v>1</v>
      </c>
      <c r="F725" s="213">
        <v>0</v>
      </c>
      <c r="G725" s="214">
        <f>E725*F725</f>
        <v>0</v>
      </c>
      <c r="H725" s="215">
        <v>0</v>
      </c>
      <c r="I725" s="216">
        <f>E725*H725</f>
        <v>0</v>
      </c>
      <c r="J725" s="215"/>
      <c r="K725" s="216">
        <f>E725*J725</f>
        <v>0</v>
      </c>
      <c r="O725" s="208">
        <v>2</v>
      </c>
      <c r="AA725" s="181">
        <v>12</v>
      </c>
      <c r="AB725" s="181">
        <v>0</v>
      </c>
      <c r="AC725" s="181">
        <v>254</v>
      </c>
      <c r="AZ725" s="181">
        <v>2</v>
      </c>
      <c r="BA725" s="181">
        <f>IF(AZ725=1,G725,0)</f>
        <v>0</v>
      </c>
      <c r="BB725" s="181">
        <f>IF(AZ725=2,G725,0)</f>
        <v>0</v>
      </c>
      <c r="BC725" s="181">
        <f>IF(AZ725=3,G725,0)</f>
        <v>0</v>
      </c>
      <c r="BD725" s="181">
        <f>IF(AZ725=4,G725,0)</f>
        <v>0</v>
      </c>
      <c r="BE725" s="181">
        <f>IF(AZ725=5,G725,0)</f>
        <v>0</v>
      </c>
      <c r="CA725" s="208">
        <v>12</v>
      </c>
      <c r="CB725" s="208">
        <v>0</v>
      </c>
    </row>
    <row r="726" spans="1:15" ht="12.75">
      <c r="A726" s="217"/>
      <c r="B726" s="221"/>
      <c r="C726" s="276" t="s">
        <v>587</v>
      </c>
      <c r="D726" s="277"/>
      <c r="E726" s="222">
        <v>1</v>
      </c>
      <c r="F726" s="223"/>
      <c r="G726" s="224"/>
      <c r="H726" s="225"/>
      <c r="I726" s="219"/>
      <c r="J726" s="226"/>
      <c r="K726" s="219"/>
      <c r="M726" s="220">
        <v>1</v>
      </c>
      <c r="O726" s="208"/>
    </row>
    <row r="727" spans="1:57" ht="12.75">
      <c r="A727" s="227"/>
      <c r="B727" s="228" t="s">
        <v>590</v>
      </c>
      <c r="C727" s="229" t="s">
        <v>363</v>
      </c>
      <c r="D727" s="230"/>
      <c r="E727" s="231"/>
      <c r="F727" s="232"/>
      <c r="G727" s="233">
        <f>SUM(G683:G726)</f>
        <v>0</v>
      </c>
      <c r="H727" s="234"/>
      <c r="I727" s="235">
        <f>SUM(I683:I726)</f>
        <v>0</v>
      </c>
      <c r="J727" s="234"/>
      <c r="K727" s="235">
        <f>SUM(K683:K726)</f>
        <v>0</v>
      </c>
      <c r="O727" s="208">
        <v>4</v>
      </c>
      <c r="BA727" s="236">
        <f>SUM(BA683:BA726)</f>
        <v>0</v>
      </c>
      <c r="BB727" s="236">
        <f>SUM(BB683:BB726)</f>
        <v>0</v>
      </c>
      <c r="BC727" s="236">
        <f>SUM(BC683:BC726)</f>
        <v>0</v>
      </c>
      <c r="BD727" s="236">
        <f>SUM(BD683:BD726)</f>
        <v>0</v>
      </c>
      <c r="BE727" s="236">
        <f>SUM(BE683:BE726)</f>
        <v>0</v>
      </c>
    </row>
    <row r="728" spans="1:15" ht="12.75">
      <c r="A728" s="198" t="s">
        <v>586</v>
      </c>
      <c r="B728" s="199" t="s">
        <v>408</v>
      </c>
      <c r="C728" s="200" t="s">
        <v>409</v>
      </c>
      <c r="D728" s="201"/>
      <c r="E728" s="202"/>
      <c r="F728" s="202"/>
      <c r="G728" s="203"/>
      <c r="H728" s="204"/>
      <c r="I728" s="205"/>
      <c r="J728" s="206"/>
      <c r="K728" s="207"/>
      <c r="O728" s="208">
        <v>1</v>
      </c>
    </row>
    <row r="729" spans="1:80" ht="12.75">
      <c r="A729" s="209">
        <v>255</v>
      </c>
      <c r="B729" s="210" t="s">
        <v>411</v>
      </c>
      <c r="C729" s="211" t="s">
        <v>412</v>
      </c>
      <c r="D729" s="212" t="s">
        <v>517</v>
      </c>
      <c r="E729" s="213">
        <v>89.68</v>
      </c>
      <c r="F729" s="213">
        <v>0</v>
      </c>
      <c r="G729" s="214">
        <f>E729*F729</f>
        <v>0</v>
      </c>
      <c r="H729" s="215">
        <v>0</v>
      </c>
      <c r="I729" s="216">
        <f>E729*H729</f>
        <v>0</v>
      </c>
      <c r="J729" s="215">
        <v>0</v>
      </c>
      <c r="K729" s="216">
        <f>E729*J729</f>
        <v>0</v>
      </c>
      <c r="O729" s="208">
        <v>2</v>
      </c>
      <c r="AA729" s="181">
        <v>1</v>
      </c>
      <c r="AB729" s="181">
        <v>7</v>
      </c>
      <c r="AC729" s="181">
        <v>7</v>
      </c>
      <c r="AZ729" s="181">
        <v>2</v>
      </c>
      <c r="BA729" s="181">
        <f>IF(AZ729=1,G729,0)</f>
        <v>0</v>
      </c>
      <c r="BB729" s="181">
        <f>IF(AZ729=2,G729,0)</f>
        <v>0</v>
      </c>
      <c r="BC729" s="181">
        <f>IF(AZ729=3,G729,0)</f>
        <v>0</v>
      </c>
      <c r="BD729" s="181">
        <f>IF(AZ729=4,G729,0)</f>
        <v>0</v>
      </c>
      <c r="BE729" s="181">
        <f>IF(AZ729=5,G729,0)</f>
        <v>0</v>
      </c>
      <c r="CA729" s="208">
        <v>1</v>
      </c>
      <c r="CB729" s="208">
        <v>7</v>
      </c>
    </row>
    <row r="730" spans="1:80" ht="12.75">
      <c r="A730" s="209">
        <v>256</v>
      </c>
      <c r="B730" s="210" t="s">
        <v>359</v>
      </c>
      <c r="C730" s="211" t="s">
        <v>413</v>
      </c>
      <c r="D730" s="212" t="s">
        <v>622</v>
      </c>
      <c r="E730" s="213">
        <v>2.36</v>
      </c>
      <c r="F730" s="213">
        <v>0</v>
      </c>
      <c r="G730" s="214">
        <f>E730*F730</f>
        <v>0</v>
      </c>
      <c r="H730" s="215">
        <v>0</v>
      </c>
      <c r="I730" s="216">
        <f>E730*H730</f>
        <v>0</v>
      </c>
      <c r="J730" s="215"/>
      <c r="K730" s="216">
        <f>E730*J730</f>
        <v>0</v>
      </c>
      <c r="O730" s="208">
        <v>2</v>
      </c>
      <c r="AA730" s="181">
        <v>12</v>
      </c>
      <c r="AB730" s="181">
        <v>0</v>
      </c>
      <c r="AC730" s="181">
        <v>256</v>
      </c>
      <c r="AZ730" s="181">
        <v>2</v>
      </c>
      <c r="BA730" s="181">
        <f>IF(AZ730=1,G730,0)</f>
        <v>0</v>
      </c>
      <c r="BB730" s="181">
        <f>IF(AZ730=2,G730,0)</f>
        <v>0</v>
      </c>
      <c r="BC730" s="181">
        <f>IF(AZ730=3,G730,0)</f>
        <v>0</v>
      </c>
      <c r="BD730" s="181">
        <f>IF(AZ730=4,G730,0)</f>
        <v>0</v>
      </c>
      <c r="BE730" s="181">
        <f>IF(AZ730=5,G730,0)</f>
        <v>0</v>
      </c>
      <c r="CA730" s="208">
        <v>12</v>
      </c>
      <c r="CB730" s="208">
        <v>0</v>
      </c>
    </row>
    <row r="731" spans="1:15" ht="12.75">
      <c r="A731" s="217"/>
      <c r="B731" s="221"/>
      <c r="C731" s="276" t="s">
        <v>414</v>
      </c>
      <c r="D731" s="277"/>
      <c r="E731" s="222">
        <v>2.36</v>
      </c>
      <c r="F731" s="223"/>
      <c r="G731" s="224"/>
      <c r="H731" s="225"/>
      <c r="I731" s="219"/>
      <c r="J731" s="226"/>
      <c r="K731" s="219"/>
      <c r="M731" s="220" t="s">
        <v>414</v>
      </c>
      <c r="O731" s="208"/>
    </row>
    <row r="732" spans="1:80" ht="12.75">
      <c r="A732" s="209">
        <v>257</v>
      </c>
      <c r="B732" s="210" t="s">
        <v>415</v>
      </c>
      <c r="C732" s="211" t="s">
        <v>416</v>
      </c>
      <c r="D732" s="212" t="s">
        <v>622</v>
      </c>
      <c r="E732" s="213">
        <v>2.36</v>
      </c>
      <c r="F732" s="213">
        <v>0</v>
      </c>
      <c r="G732" s="214">
        <f>E732*F732</f>
        <v>0</v>
      </c>
      <c r="H732" s="215">
        <v>0</v>
      </c>
      <c r="I732" s="216">
        <f>E732*H732</f>
        <v>0</v>
      </c>
      <c r="J732" s="215"/>
      <c r="K732" s="216">
        <f>E732*J732</f>
        <v>0</v>
      </c>
      <c r="O732" s="208">
        <v>2</v>
      </c>
      <c r="AA732" s="181">
        <v>12</v>
      </c>
      <c r="AB732" s="181">
        <v>0</v>
      </c>
      <c r="AC732" s="181">
        <v>257</v>
      </c>
      <c r="AZ732" s="181">
        <v>2</v>
      </c>
      <c r="BA732" s="181">
        <f>IF(AZ732=1,G732,0)</f>
        <v>0</v>
      </c>
      <c r="BB732" s="181">
        <f>IF(AZ732=2,G732,0)</f>
        <v>0</v>
      </c>
      <c r="BC732" s="181">
        <f>IF(AZ732=3,G732,0)</f>
        <v>0</v>
      </c>
      <c r="BD732" s="181">
        <f>IF(AZ732=4,G732,0)</f>
        <v>0</v>
      </c>
      <c r="BE732" s="181">
        <f>IF(AZ732=5,G732,0)</f>
        <v>0</v>
      </c>
      <c r="CA732" s="208">
        <v>12</v>
      </c>
      <c r="CB732" s="208">
        <v>0</v>
      </c>
    </row>
    <row r="733" spans="1:15" ht="12.75">
      <c r="A733" s="217"/>
      <c r="B733" s="221"/>
      <c r="C733" s="276" t="s">
        <v>414</v>
      </c>
      <c r="D733" s="277"/>
      <c r="E733" s="222">
        <v>2.36</v>
      </c>
      <c r="F733" s="223"/>
      <c r="G733" s="224"/>
      <c r="H733" s="225"/>
      <c r="I733" s="219"/>
      <c r="J733" s="226"/>
      <c r="K733" s="219"/>
      <c r="M733" s="220" t="s">
        <v>414</v>
      </c>
      <c r="O733" s="208"/>
    </row>
    <row r="734" spans="1:57" ht="12.75">
      <c r="A734" s="227"/>
      <c r="B734" s="228" t="s">
        <v>590</v>
      </c>
      <c r="C734" s="229" t="s">
        <v>410</v>
      </c>
      <c r="D734" s="230"/>
      <c r="E734" s="231"/>
      <c r="F734" s="232"/>
      <c r="G734" s="233">
        <f>SUM(G728:G733)</f>
        <v>0</v>
      </c>
      <c r="H734" s="234"/>
      <c r="I734" s="235">
        <f>SUM(I728:I733)</f>
        <v>0</v>
      </c>
      <c r="J734" s="234"/>
      <c r="K734" s="235">
        <f>SUM(K728:K733)</f>
        <v>0</v>
      </c>
      <c r="O734" s="208">
        <v>4</v>
      </c>
      <c r="BA734" s="236">
        <f>SUM(BA728:BA733)</f>
        <v>0</v>
      </c>
      <c r="BB734" s="236">
        <f>SUM(BB728:BB733)</f>
        <v>0</v>
      </c>
      <c r="BC734" s="236">
        <f>SUM(BC728:BC733)</f>
        <v>0</v>
      </c>
      <c r="BD734" s="236">
        <f>SUM(BD728:BD733)</f>
        <v>0</v>
      </c>
      <c r="BE734" s="236">
        <f>SUM(BE728:BE733)</f>
        <v>0</v>
      </c>
    </row>
    <row r="735" spans="1:15" ht="12.75">
      <c r="A735" s="198" t="s">
        <v>586</v>
      </c>
      <c r="B735" s="199" t="s">
        <v>1160</v>
      </c>
      <c r="C735" s="200" t="s">
        <v>1161</v>
      </c>
      <c r="D735" s="201"/>
      <c r="E735" s="202"/>
      <c r="F735" s="202"/>
      <c r="G735" s="203"/>
      <c r="H735" s="204"/>
      <c r="I735" s="205"/>
      <c r="J735" s="206"/>
      <c r="K735" s="207"/>
      <c r="O735" s="208">
        <v>1</v>
      </c>
    </row>
    <row r="736" spans="1:80" ht="12.75">
      <c r="A736" s="209">
        <v>258</v>
      </c>
      <c r="B736" s="210" t="s">
        <v>417</v>
      </c>
      <c r="C736" s="211" t="s">
        <v>418</v>
      </c>
      <c r="D736" s="212" t="s">
        <v>622</v>
      </c>
      <c r="E736" s="213">
        <v>17.36</v>
      </c>
      <c r="F736" s="213">
        <v>0</v>
      </c>
      <c r="G736" s="214">
        <f>E736*F736</f>
        <v>0</v>
      </c>
      <c r="H736" s="215">
        <v>0</v>
      </c>
      <c r="I736" s="216">
        <f>E736*H736</f>
        <v>0</v>
      </c>
      <c r="J736" s="215">
        <v>0</v>
      </c>
      <c r="K736" s="216">
        <f>E736*J736</f>
        <v>0</v>
      </c>
      <c r="O736" s="208">
        <v>2</v>
      </c>
      <c r="AA736" s="181">
        <v>1</v>
      </c>
      <c r="AB736" s="181">
        <v>7</v>
      </c>
      <c r="AC736" s="181">
        <v>7</v>
      </c>
      <c r="AZ736" s="181">
        <v>2</v>
      </c>
      <c r="BA736" s="181">
        <f>IF(AZ736=1,G736,0)</f>
        <v>0</v>
      </c>
      <c r="BB736" s="181">
        <f>IF(AZ736=2,G736,0)</f>
        <v>0</v>
      </c>
      <c r="BC736" s="181">
        <f>IF(AZ736=3,G736,0)</f>
        <v>0</v>
      </c>
      <c r="BD736" s="181">
        <f>IF(AZ736=4,G736,0)</f>
        <v>0</v>
      </c>
      <c r="BE736" s="181">
        <f>IF(AZ736=5,G736,0)</f>
        <v>0</v>
      </c>
      <c r="CA736" s="208">
        <v>1</v>
      </c>
      <c r="CB736" s="208">
        <v>7</v>
      </c>
    </row>
    <row r="737" spans="1:15" ht="12.75">
      <c r="A737" s="217"/>
      <c r="B737" s="221"/>
      <c r="C737" s="276" t="s">
        <v>419</v>
      </c>
      <c r="D737" s="277"/>
      <c r="E737" s="222">
        <v>17.36</v>
      </c>
      <c r="F737" s="223"/>
      <c r="G737" s="224"/>
      <c r="H737" s="225"/>
      <c r="I737" s="219"/>
      <c r="J737" s="226"/>
      <c r="K737" s="219"/>
      <c r="M737" s="220" t="s">
        <v>419</v>
      </c>
      <c r="O737" s="208"/>
    </row>
    <row r="738" spans="1:80" ht="12.75">
      <c r="A738" s="209">
        <v>259</v>
      </c>
      <c r="B738" s="210" t="s">
        <v>1166</v>
      </c>
      <c r="C738" s="211" t="s">
        <v>1167</v>
      </c>
      <c r="D738" s="212" t="s">
        <v>622</v>
      </c>
      <c r="E738" s="213">
        <v>195.84</v>
      </c>
      <c r="F738" s="213">
        <v>0</v>
      </c>
      <c r="G738" s="214">
        <f>E738*F738</f>
        <v>0</v>
      </c>
      <c r="H738" s="215">
        <v>0</v>
      </c>
      <c r="I738" s="216">
        <f>E738*H738</f>
        <v>0</v>
      </c>
      <c r="J738" s="215">
        <v>0</v>
      </c>
      <c r="K738" s="216">
        <f>E738*J738</f>
        <v>0</v>
      </c>
      <c r="O738" s="208">
        <v>2</v>
      </c>
      <c r="AA738" s="181">
        <v>1</v>
      </c>
      <c r="AB738" s="181">
        <v>7</v>
      </c>
      <c r="AC738" s="181">
        <v>7</v>
      </c>
      <c r="AZ738" s="181">
        <v>2</v>
      </c>
      <c r="BA738" s="181">
        <f>IF(AZ738=1,G738,0)</f>
        <v>0</v>
      </c>
      <c r="BB738" s="181">
        <f>IF(AZ738=2,G738,0)</f>
        <v>0</v>
      </c>
      <c r="BC738" s="181">
        <f>IF(AZ738=3,G738,0)</f>
        <v>0</v>
      </c>
      <c r="BD738" s="181">
        <f>IF(AZ738=4,G738,0)</f>
        <v>0</v>
      </c>
      <c r="BE738" s="181">
        <f>IF(AZ738=5,G738,0)</f>
        <v>0</v>
      </c>
      <c r="CA738" s="208">
        <v>1</v>
      </c>
      <c r="CB738" s="208">
        <v>7</v>
      </c>
    </row>
    <row r="739" spans="1:15" ht="12.75">
      <c r="A739" s="217"/>
      <c r="B739" s="221"/>
      <c r="C739" s="276" t="s">
        <v>1168</v>
      </c>
      <c r="D739" s="277"/>
      <c r="E739" s="222">
        <v>0</v>
      </c>
      <c r="F739" s="223"/>
      <c r="G739" s="224"/>
      <c r="H739" s="225"/>
      <c r="I739" s="219"/>
      <c r="J739" s="226"/>
      <c r="K739" s="219"/>
      <c r="M739" s="220" t="s">
        <v>1168</v>
      </c>
      <c r="O739" s="208"/>
    </row>
    <row r="740" spans="1:15" ht="12.75">
      <c r="A740" s="217"/>
      <c r="B740" s="221"/>
      <c r="C740" s="276" t="s">
        <v>420</v>
      </c>
      <c r="D740" s="277"/>
      <c r="E740" s="222">
        <v>195.84</v>
      </c>
      <c r="F740" s="223"/>
      <c r="G740" s="224"/>
      <c r="H740" s="225"/>
      <c r="I740" s="219"/>
      <c r="J740" s="226"/>
      <c r="K740" s="219"/>
      <c r="M740" s="220" t="s">
        <v>420</v>
      </c>
      <c r="O740" s="208"/>
    </row>
    <row r="741" spans="1:80" ht="12.75">
      <c r="A741" s="209">
        <v>260</v>
      </c>
      <c r="B741" s="210" t="s">
        <v>421</v>
      </c>
      <c r="C741" s="211" t="s">
        <v>1172</v>
      </c>
      <c r="D741" s="212" t="s">
        <v>622</v>
      </c>
      <c r="E741" s="213">
        <v>195.84</v>
      </c>
      <c r="F741" s="213">
        <v>0</v>
      </c>
      <c r="G741" s="214">
        <f>E741*F741</f>
        <v>0</v>
      </c>
      <c r="H741" s="215">
        <v>0</v>
      </c>
      <c r="I741" s="216">
        <f>E741*H741</f>
        <v>0</v>
      </c>
      <c r="J741" s="215"/>
      <c r="K741" s="216">
        <f>E741*J741</f>
        <v>0</v>
      </c>
      <c r="O741" s="208">
        <v>2</v>
      </c>
      <c r="AA741" s="181">
        <v>12</v>
      </c>
      <c r="AB741" s="181">
        <v>0</v>
      </c>
      <c r="AC741" s="181">
        <v>260</v>
      </c>
      <c r="AZ741" s="181">
        <v>2</v>
      </c>
      <c r="BA741" s="181">
        <f>IF(AZ741=1,G741,0)</f>
        <v>0</v>
      </c>
      <c r="BB741" s="181">
        <f>IF(AZ741=2,G741,0)</f>
        <v>0</v>
      </c>
      <c r="BC741" s="181">
        <f>IF(AZ741=3,G741,0)</f>
        <v>0</v>
      </c>
      <c r="BD741" s="181">
        <f>IF(AZ741=4,G741,0)</f>
        <v>0</v>
      </c>
      <c r="BE741" s="181">
        <f>IF(AZ741=5,G741,0)</f>
        <v>0</v>
      </c>
      <c r="CA741" s="208">
        <v>12</v>
      </c>
      <c r="CB741" s="208">
        <v>0</v>
      </c>
    </row>
    <row r="742" spans="1:15" ht="12.75">
      <c r="A742" s="217"/>
      <c r="B742" s="221"/>
      <c r="C742" s="276" t="s">
        <v>1168</v>
      </c>
      <c r="D742" s="277"/>
      <c r="E742" s="222">
        <v>0</v>
      </c>
      <c r="F742" s="223"/>
      <c r="G742" s="224"/>
      <c r="H742" s="225"/>
      <c r="I742" s="219"/>
      <c r="J742" s="226"/>
      <c r="K742" s="219"/>
      <c r="M742" s="220" t="s">
        <v>1168</v>
      </c>
      <c r="O742" s="208"/>
    </row>
    <row r="743" spans="1:15" ht="12.75">
      <c r="A743" s="217"/>
      <c r="B743" s="221"/>
      <c r="C743" s="276" t="s">
        <v>420</v>
      </c>
      <c r="D743" s="277"/>
      <c r="E743" s="222">
        <v>195.84</v>
      </c>
      <c r="F743" s="223"/>
      <c r="G743" s="224"/>
      <c r="H743" s="225"/>
      <c r="I743" s="219"/>
      <c r="J743" s="226"/>
      <c r="K743" s="219"/>
      <c r="M743" s="220" t="s">
        <v>420</v>
      </c>
      <c r="O743" s="208"/>
    </row>
    <row r="744" spans="1:57" ht="12.75">
      <c r="A744" s="227"/>
      <c r="B744" s="228" t="s">
        <v>590</v>
      </c>
      <c r="C744" s="229" t="s">
        <v>1162</v>
      </c>
      <c r="D744" s="230"/>
      <c r="E744" s="231"/>
      <c r="F744" s="232"/>
      <c r="G744" s="233">
        <f>SUM(G735:G743)</f>
        <v>0</v>
      </c>
      <c r="H744" s="234"/>
      <c r="I744" s="235">
        <f>SUM(I735:I743)</f>
        <v>0</v>
      </c>
      <c r="J744" s="234"/>
      <c r="K744" s="235">
        <f>SUM(K735:K743)</f>
        <v>0</v>
      </c>
      <c r="O744" s="208">
        <v>4</v>
      </c>
      <c r="BA744" s="236">
        <f>SUM(BA735:BA743)</f>
        <v>0</v>
      </c>
      <c r="BB744" s="236">
        <f>SUM(BB735:BB743)</f>
        <v>0</v>
      </c>
      <c r="BC744" s="236">
        <f>SUM(BC735:BC743)</f>
        <v>0</v>
      </c>
      <c r="BD744" s="236">
        <f>SUM(BD735:BD743)</f>
        <v>0</v>
      </c>
      <c r="BE744" s="236">
        <f>SUM(BE735:BE743)</f>
        <v>0</v>
      </c>
    </row>
    <row r="745" spans="1:15" ht="12.75">
      <c r="A745" s="198" t="s">
        <v>586</v>
      </c>
      <c r="B745" s="199" t="s">
        <v>1173</v>
      </c>
      <c r="C745" s="200" t="s">
        <v>1174</v>
      </c>
      <c r="D745" s="201"/>
      <c r="E745" s="202"/>
      <c r="F745" s="202"/>
      <c r="G745" s="203"/>
      <c r="H745" s="204"/>
      <c r="I745" s="205"/>
      <c r="J745" s="206"/>
      <c r="K745" s="207"/>
      <c r="O745" s="208">
        <v>1</v>
      </c>
    </row>
    <row r="746" spans="1:80" ht="12.75">
      <c r="A746" s="209">
        <v>261</v>
      </c>
      <c r="B746" s="210" t="s">
        <v>1176</v>
      </c>
      <c r="C746" s="211" t="s">
        <v>422</v>
      </c>
      <c r="D746" s="212" t="s">
        <v>622</v>
      </c>
      <c r="E746" s="213">
        <v>7161.676</v>
      </c>
      <c r="F746" s="213">
        <v>0</v>
      </c>
      <c r="G746" s="214">
        <f>E746*F746</f>
        <v>0</v>
      </c>
      <c r="H746" s="215">
        <v>0</v>
      </c>
      <c r="I746" s="216">
        <f>E746*H746</f>
        <v>0</v>
      </c>
      <c r="J746" s="215">
        <v>0</v>
      </c>
      <c r="K746" s="216">
        <f>E746*J746</f>
        <v>0</v>
      </c>
      <c r="O746" s="208">
        <v>2</v>
      </c>
      <c r="AA746" s="181">
        <v>1</v>
      </c>
      <c r="AB746" s="181">
        <v>7</v>
      </c>
      <c r="AC746" s="181">
        <v>7</v>
      </c>
      <c r="AZ746" s="181">
        <v>2</v>
      </c>
      <c r="BA746" s="181">
        <f>IF(AZ746=1,G746,0)</f>
        <v>0</v>
      </c>
      <c r="BB746" s="181">
        <f>IF(AZ746=2,G746,0)</f>
        <v>0</v>
      </c>
      <c r="BC746" s="181">
        <f>IF(AZ746=3,G746,0)</f>
        <v>0</v>
      </c>
      <c r="BD746" s="181">
        <f>IF(AZ746=4,G746,0)</f>
        <v>0</v>
      </c>
      <c r="BE746" s="181">
        <f>IF(AZ746=5,G746,0)</f>
        <v>0</v>
      </c>
      <c r="CA746" s="208">
        <v>1</v>
      </c>
      <c r="CB746" s="208">
        <v>7</v>
      </c>
    </row>
    <row r="747" spans="1:15" ht="12.75">
      <c r="A747" s="217"/>
      <c r="B747" s="221"/>
      <c r="C747" s="301" t="s">
        <v>807</v>
      </c>
      <c r="D747" s="277"/>
      <c r="E747" s="247">
        <v>0</v>
      </c>
      <c r="F747" s="223"/>
      <c r="G747" s="224"/>
      <c r="H747" s="225"/>
      <c r="I747" s="219"/>
      <c r="J747" s="226"/>
      <c r="K747" s="219"/>
      <c r="M747" s="220" t="s">
        <v>807</v>
      </c>
      <c r="O747" s="208"/>
    </row>
    <row r="748" spans="1:15" ht="33.75">
      <c r="A748" s="217"/>
      <c r="B748" s="221"/>
      <c r="C748" s="301" t="s">
        <v>423</v>
      </c>
      <c r="D748" s="277"/>
      <c r="E748" s="247">
        <v>314.247</v>
      </c>
      <c r="F748" s="223"/>
      <c r="G748" s="224"/>
      <c r="H748" s="225"/>
      <c r="I748" s="219"/>
      <c r="J748" s="226"/>
      <c r="K748" s="219"/>
      <c r="M748" s="220" t="s">
        <v>423</v>
      </c>
      <c r="O748" s="208"/>
    </row>
    <row r="749" spans="1:15" ht="33.75">
      <c r="A749" s="217"/>
      <c r="B749" s="221"/>
      <c r="C749" s="301" t="s">
        <v>424</v>
      </c>
      <c r="D749" s="277"/>
      <c r="E749" s="247">
        <v>303.8</v>
      </c>
      <c r="F749" s="223"/>
      <c r="G749" s="224"/>
      <c r="H749" s="225"/>
      <c r="I749" s="219"/>
      <c r="J749" s="226"/>
      <c r="K749" s="219"/>
      <c r="M749" s="220" t="s">
        <v>424</v>
      </c>
      <c r="O749" s="208"/>
    </row>
    <row r="750" spans="1:15" ht="33.75">
      <c r="A750" s="217"/>
      <c r="B750" s="221"/>
      <c r="C750" s="301" t="s">
        <v>425</v>
      </c>
      <c r="D750" s="277"/>
      <c r="E750" s="247">
        <v>478.44</v>
      </c>
      <c r="F750" s="223"/>
      <c r="G750" s="224"/>
      <c r="H750" s="225"/>
      <c r="I750" s="219"/>
      <c r="J750" s="226"/>
      <c r="K750" s="219"/>
      <c r="M750" s="220" t="s">
        <v>425</v>
      </c>
      <c r="O750" s="208"/>
    </row>
    <row r="751" spans="1:15" ht="33.75">
      <c r="A751" s="217"/>
      <c r="B751" s="221"/>
      <c r="C751" s="301" t="s">
        <v>426</v>
      </c>
      <c r="D751" s="277"/>
      <c r="E751" s="247">
        <v>498.52</v>
      </c>
      <c r="F751" s="223"/>
      <c r="G751" s="224"/>
      <c r="H751" s="225"/>
      <c r="I751" s="219"/>
      <c r="J751" s="226"/>
      <c r="K751" s="219"/>
      <c r="M751" s="220" t="s">
        <v>426</v>
      </c>
      <c r="O751" s="208"/>
    </row>
    <row r="752" spans="1:15" ht="33.75">
      <c r="A752" s="217"/>
      <c r="B752" s="221"/>
      <c r="C752" s="301" t="s">
        <v>427</v>
      </c>
      <c r="D752" s="277"/>
      <c r="E752" s="247">
        <v>0</v>
      </c>
      <c r="F752" s="223"/>
      <c r="G752" s="224"/>
      <c r="H752" s="225"/>
      <c r="I752" s="219"/>
      <c r="J752" s="226"/>
      <c r="K752" s="219"/>
      <c r="M752" s="220" t="s">
        <v>427</v>
      </c>
      <c r="O752" s="208"/>
    </row>
    <row r="753" spans="1:15" ht="12.75">
      <c r="A753" s="217"/>
      <c r="B753" s="221"/>
      <c r="C753" s="301" t="s">
        <v>809</v>
      </c>
      <c r="D753" s="277"/>
      <c r="E753" s="247">
        <v>1595.007</v>
      </c>
      <c r="F753" s="223"/>
      <c r="G753" s="224"/>
      <c r="H753" s="225"/>
      <c r="I753" s="219"/>
      <c r="J753" s="226"/>
      <c r="K753" s="219"/>
      <c r="M753" s="220" t="s">
        <v>809</v>
      </c>
      <c r="O753" s="208"/>
    </row>
    <row r="754" spans="1:15" ht="33.75">
      <c r="A754" s="217"/>
      <c r="B754" s="221"/>
      <c r="C754" s="276" t="s">
        <v>428</v>
      </c>
      <c r="D754" s="277"/>
      <c r="E754" s="222">
        <v>488.25</v>
      </c>
      <c r="F754" s="223"/>
      <c r="G754" s="224"/>
      <c r="H754" s="225"/>
      <c r="I754" s="219"/>
      <c r="J754" s="226"/>
      <c r="K754" s="219"/>
      <c r="M754" s="220" t="s">
        <v>428</v>
      </c>
      <c r="O754" s="208"/>
    </row>
    <row r="755" spans="1:15" ht="22.5">
      <c r="A755" s="217"/>
      <c r="B755" s="221"/>
      <c r="C755" s="276" t="s">
        <v>429</v>
      </c>
      <c r="D755" s="277"/>
      <c r="E755" s="222">
        <v>483.6</v>
      </c>
      <c r="F755" s="223"/>
      <c r="G755" s="224"/>
      <c r="H755" s="225"/>
      <c r="I755" s="219"/>
      <c r="J755" s="226"/>
      <c r="K755" s="219"/>
      <c r="M755" s="220" t="s">
        <v>429</v>
      </c>
      <c r="O755" s="208"/>
    </row>
    <row r="756" spans="1:15" ht="22.5">
      <c r="A756" s="217"/>
      <c r="B756" s="221"/>
      <c r="C756" s="276" t="s">
        <v>430</v>
      </c>
      <c r="D756" s="277"/>
      <c r="E756" s="222">
        <v>378.076</v>
      </c>
      <c r="F756" s="223"/>
      <c r="G756" s="224"/>
      <c r="H756" s="225"/>
      <c r="I756" s="219"/>
      <c r="J756" s="226"/>
      <c r="K756" s="219"/>
      <c r="M756" s="220" t="s">
        <v>430</v>
      </c>
      <c r="O756" s="208"/>
    </row>
    <row r="757" spans="1:15" ht="22.5">
      <c r="A757" s="217"/>
      <c r="B757" s="221"/>
      <c r="C757" s="276" t="s">
        <v>431</v>
      </c>
      <c r="D757" s="277"/>
      <c r="E757" s="222">
        <v>349.68</v>
      </c>
      <c r="F757" s="223"/>
      <c r="G757" s="224"/>
      <c r="H757" s="225"/>
      <c r="I757" s="219"/>
      <c r="J757" s="226"/>
      <c r="K757" s="219"/>
      <c r="M757" s="220" t="s">
        <v>431</v>
      </c>
      <c r="O757" s="208"/>
    </row>
    <row r="758" spans="1:15" ht="22.5">
      <c r="A758" s="217"/>
      <c r="B758" s="221"/>
      <c r="C758" s="276" t="s">
        <v>432</v>
      </c>
      <c r="D758" s="277"/>
      <c r="E758" s="222">
        <v>1001.3</v>
      </c>
      <c r="F758" s="223"/>
      <c r="G758" s="224"/>
      <c r="H758" s="225"/>
      <c r="I758" s="219"/>
      <c r="J758" s="226"/>
      <c r="K758" s="219"/>
      <c r="M758" s="220" t="s">
        <v>432</v>
      </c>
      <c r="O758" s="208"/>
    </row>
    <row r="759" spans="1:15" ht="12.75">
      <c r="A759" s="217"/>
      <c r="B759" s="221"/>
      <c r="C759" s="276" t="s">
        <v>433</v>
      </c>
      <c r="D759" s="277"/>
      <c r="E759" s="222">
        <v>149.42</v>
      </c>
      <c r="F759" s="223"/>
      <c r="G759" s="224"/>
      <c r="H759" s="225"/>
      <c r="I759" s="219"/>
      <c r="J759" s="226"/>
      <c r="K759" s="219"/>
      <c r="M759" s="220" t="s">
        <v>433</v>
      </c>
      <c r="O759" s="208"/>
    </row>
    <row r="760" spans="1:15" ht="12.75">
      <c r="A760" s="217"/>
      <c r="B760" s="221"/>
      <c r="C760" s="276" t="s">
        <v>434</v>
      </c>
      <c r="D760" s="277"/>
      <c r="E760" s="222">
        <v>432</v>
      </c>
      <c r="F760" s="223"/>
      <c r="G760" s="224"/>
      <c r="H760" s="225"/>
      <c r="I760" s="219"/>
      <c r="J760" s="226"/>
      <c r="K760" s="219"/>
      <c r="M760" s="220" t="s">
        <v>434</v>
      </c>
      <c r="O760" s="208"/>
    </row>
    <row r="761" spans="1:15" ht="33.75">
      <c r="A761" s="217"/>
      <c r="B761" s="221"/>
      <c r="C761" s="276" t="s">
        <v>1456</v>
      </c>
      <c r="D761" s="277"/>
      <c r="E761" s="222">
        <v>564.67</v>
      </c>
      <c r="F761" s="223"/>
      <c r="G761" s="224"/>
      <c r="H761" s="225"/>
      <c r="I761" s="219"/>
      <c r="J761" s="226"/>
      <c r="K761" s="219"/>
      <c r="M761" s="220" t="s">
        <v>1456</v>
      </c>
      <c r="O761" s="208"/>
    </row>
    <row r="762" spans="1:15" ht="22.5">
      <c r="A762" s="217"/>
      <c r="B762" s="221"/>
      <c r="C762" s="276" t="s">
        <v>1457</v>
      </c>
      <c r="D762" s="277"/>
      <c r="E762" s="222">
        <v>340.08</v>
      </c>
      <c r="F762" s="223"/>
      <c r="G762" s="224"/>
      <c r="H762" s="225"/>
      <c r="I762" s="219"/>
      <c r="J762" s="226"/>
      <c r="K762" s="219"/>
      <c r="M762" s="220" t="s">
        <v>1457</v>
      </c>
      <c r="O762" s="208"/>
    </row>
    <row r="763" spans="1:15" ht="12.75">
      <c r="A763" s="217"/>
      <c r="B763" s="221"/>
      <c r="C763" s="276" t="s">
        <v>435</v>
      </c>
      <c r="D763" s="277"/>
      <c r="E763" s="222">
        <v>150.48</v>
      </c>
      <c r="F763" s="223"/>
      <c r="G763" s="224"/>
      <c r="H763" s="225"/>
      <c r="I763" s="219"/>
      <c r="J763" s="226"/>
      <c r="K763" s="219"/>
      <c r="M763" s="220" t="s">
        <v>435</v>
      </c>
      <c r="O763" s="208"/>
    </row>
    <row r="764" spans="1:15" ht="33.75">
      <c r="A764" s="217"/>
      <c r="B764" s="221"/>
      <c r="C764" s="276" t="s">
        <v>436</v>
      </c>
      <c r="D764" s="277"/>
      <c r="E764" s="222">
        <v>471.24</v>
      </c>
      <c r="F764" s="223"/>
      <c r="G764" s="224"/>
      <c r="H764" s="225"/>
      <c r="I764" s="219"/>
      <c r="J764" s="226"/>
      <c r="K764" s="219"/>
      <c r="M764" s="220" t="s">
        <v>436</v>
      </c>
      <c r="O764" s="208"/>
    </row>
    <row r="765" spans="1:15" ht="22.5">
      <c r="A765" s="217"/>
      <c r="B765" s="221"/>
      <c r="C765" s="276" t="s">
        <v>437</v>
      </c>
      <c r="D765" s="277"/>
      <c r="E765" s="222">
        <v>1443.888</v>
      </c>
      <c r="F765" s="223"/>
      <c r="G765" s="224"/>
      <c r="H765" s="225"/>
      <c r="I765" s="219"/>
      <c r="J765" s="226"/>
      <c r="K765" s="219"/>
      <c r="M765" s="220" t="s">
        <v>437</v>
      </c>
      <c r="O765" s="208"/>
    </row>
    <row r="766" spans="1:15" ht="12.75">
      <c r="A766" s="217"/>
      <c r="B766" s="221"/>
      <c r="C766" s="276" t="s">
        <v>438</v>
      </c>
      <c r="D766" s="277"/>
      <c r="E766" s="222">
        <v>410.472</v>
      </c>
      <c r="F766" s="223"/>
      <c r="G766" s="224"/>
      <c r="H766" s="225"/>
      <c r="I766" s="219"/>
      <c r="J766" s="226"/>
      <c r="K766" s="219"/>
      <c r="M766" s="220" t="s">
        <v>438</v>
      </c>
      <c r="O766" s="208"/>
    </row>
    <row r="767" spans="1:15" ht="12.75">
      <c r="A767" s="217"/>
      <c r="B767" s="221"/>
      <c r="C767" s="276" t="s">
        <v>439</v>
      </c>
      <c r="D767" s="277"/>
      <c r="E767" s="222">
        <v>498.52</v>
      </c>
      <c r="F767" s="223"/>
      <c r="G767" s="224"/>
      <c r="H767" s="225"/>
      <c r="I767" s="219"/>
      <c r="J767" s="226"/>
      <c r="K767" s="219"/>
      <c r="M767" s="220" t="s">
        <v>439</v>
      </c>
      <c r="O767" s="208"/>
    </row>
    <row r="768" spans="1:80" ht="12.75">
      <c r="A768" s="209">
        <v>262</v>
      </c>
      <c r="B768" s="210" t="s">
        <v>1184</v>
      </c>
      <c r="C768" s="211" t="s">
        <v>440</v>
      </c>
      <c r="D768" s="212" t="s">
        <v>622</v>
      </c>
      <c r="E768" s="213">
        <v>7161.676</v>
      </c>
      <c r="F768" s="213">
        <v>0</v>
      </c>
      <c r="G768" s="214">
        <f>E768*F768</f>
        <v>0</v>
      </c>
      <c r="H768" s="215">
        <v>0</v>
      </c>
      <c r="I768" s="216">
        <f>E768*H768</f>
        <v>0</v>
      </c>
      <c r="J768" s="215">
        <v>0</v>
      </c>
      <c r="K768" s="216">
        <f>E768*J768</f>
        <v>0</v>
      </c>
      <c r="O768" s="208">
        <v>2</v>
      </c>
      <c r="AA768" s="181">
        <v>1</v>
      </c>
      <c r="AB768" s="181">
        <v>7</v>
      </c>
      <c r="AC768" s="181">
        <v>7</v>
      </c>
      <c r="AZ768" s="181">
        <v>2</v>
      </c>
      <c r="BA768" s="181">
        <f>IF(AZ768=1,G768,0)</f>
        <v>0</v>
      </c>
      <c r="BB768" s="181">
        <f>IF(AZ768=2,G768,0)</f>
        <v>0</v>
      </c>
      <c r="BC768" s="181">
        <f>IF(AZ768=3,G768,0)</f>
        <v>0</v>
      </c>
      <c r="BD768" s="181">
        <f>IF(AZ768=4,G768,0)</f>
        <v>0</v>
      </c>
      <c r="BE768" s="181">
        <f>IF(AZ768=5,G768,0)</f>
        <v>0</v>
      </c>
      <c r="CA768" s="208">
        <v>1</v>
      </c>
      <c r="CB768" s="208">
        <v>7</v>
      </c>
    </row>
    <row r="769" spans="1:15" ht="12.75">
      <c r="A769" s="217"/>
      <c r="B769" s="221"/>
      <c r="C769" s="301" t="s">
        <v>807</v>
      </c>
      <c r="D769" s="277"/>
      <c r="E769" s="247">
        <v>0</v>
      </c>
      <c r="F769" s="223"/>
      <c r="G769" s="224"/>
      <c r="H769" s="225"/>
      <c r="I769" s="219"/>
      <c r="J769" s="226"/>
      <c r="K769" s="219"/>
      <c r="M769" s="220" t="s">
        <v>807</v>
      </c>
      <c r="O769" s="208"/>
    </row>
    <row r="770" spans="1:15" ht="33.75">
      <c r="A770" s="217"/>
      <c r="B770" s="221"/>
      <c r="C770" s="301" t="s">
        <v>423</v>
      </c>
      <c r="D770" s="277"/>
      <c r="E770" s="247">
        <v>314.247</v>
      </c>
      <c r="F770" s="223"/>
      <c r="G770" s="224"/>
      <c r="H770" s="225"/>
      <c r="I770" s="219"/>
      <c r="J770" s="226"/>
      <c r="K770" s="219"/>
      <c r="M770" s="220" t="s">
        <v>423</v>
      </c>
      <c r="O770" s="208"/>
    </row>
    <row r="771" spans="1:15" ht="33.75">
      <c r="A771" s="217"/>
      <c r="B771" s="221"/>
      <c r="C771" s="301" t="s">
        <v>424</v>
      </c>
      <c r="D771" s="277"/>
      <c r="E771" s="247">
        <v>303.8</v>
      </c>
      <c r="F771" s="223"/>
      <c r="G771" s="224"/>
      <c r="H771" s="225"/>
      <c r="I771" s="219"/>
      <c r="J771" s="226"/>
      <c r="K771" s="219"/>
      <c r="M771" s="220" t="s">
        <v>424</v>
      </c>
      <c r="O771" s="208"/>
    </row>
    <row r="772" spans="1:15" ht="33.75">
      <c r="A772" s="217"/>
      <c r="B772" s="221"/>
      <c r="C772" s="301" t="s">
        <v>425</v>
      </c>
      <c r="D772" s="277"/>
      <c r="E772" s="247">
        <v>478.44</v>
      </c>
      <c r="F772" s="223"/>
      <c r="G772" s="224"/>
      <c r="H772" s="225"/>
      <c r="I772" s="219"/>
      <c r="J772" s="226"/>
      <c r="K772" s="219"/>
      <c r="M772" s="220" t="s">
        <v>425</v>
      </c>
      <c r="O772" s="208"/>
    </row>
    <row r="773" spans="1:15" ht="33.75">
      <c r="A773" s="217"/>
      <c r="B773" s="221"/>
      <c r="C773" s="301" t="s">
        <v>426</v>
      </c>
      <c r="D773" s="277"/>
      <c r="E773" s="247">
        <v>498.52</v>
      </c>
      <c r="F773" s="223"/>
      <c r="G773" s="224"/>
      <c r="H773" s="225"/>
      <c r="I773" s="219"/>
      <c r="J773" s="226"/>
      <c r="K773" s="219"/>
      <c r="M773" s="220" t="s">
        <v>426</v>
      </c>
      <c r="O773" s="208"/>
    </row>
    <row r="774" spans="1:15" ht="33.75">
      <c r="A774" s="217"/>
      <c r="B774" s="221"/>
      <c r="C774" s="301" t="s">
        <v>427</v>
      </c>
      <c r="D774" s="277"/>
      <c r="E774" s="247">
        <v>0</v>
      </c>
      <c r="F774" s="223"/>
      <c r="G774" s="224"/>
      <c r="H774" s="225"/>
      <c r="I774" s="219"/>
      <c r="J774" s="226"/>
      <c r="K774" s="219"/>
      <c r="M774" s="220" t="s">
        <v>427</v>
      </c>
      <c r="O774" s="208"/>
    </row>
    <row r="775" spans="1:15" ht="12.75">
      <c r="A775" s="217"/>
      <c r="B775" s="221"/>
      <c r="C775" s="301" t="s">
        <v>809</v>
      </c>
      <c r="D775" s="277"/>
      <c r="E775" s="247">
        <v>1595.007</v>
      </c>
      <c r="F775" s="223"/>
      <c r="G775" s="224"/>
      <c r="H775" s="225"/>
      <c r="I775" s="219"/>
      <c r="J775" s="226"/>
      <c r="K775" s="219"/>
      <c r="M775" s="220" t="s">
        <v>809</v>
      </c>
      <c r="O775" s="208"/>
    </row>
    <row r="776" spans="1:15" ht="33.75">
      <c r="A776" s="217"/>
      <c r="B776" s="221"/>
      <c r="C776" s="276" t="s">
        <v>428</v>
      </c>
      <c r="D776" s="277"/>
      <c r="E776" s="222">
        <v>488.25</v>
      </c>
      <c r="F776" s="223"/>
      <c r="G776" s="224"/>
      <c r="H776" s="225"/>
      <c r="I776" s="219"/>
      <c r="J776" s="226"/>
      <c r="K776" s="219"/>
      <c r="M776" s="220" t="s">
        <v>428</v>
      </c>
      <c r="O776" s="208"/>
    </row>
    <row r="777" spans="1:15" ht="22.5">
      <c r="A777" s="217"/>
      <c r="B777" s="221"/>
      <c r="C777" s="276" t="s">
        <v>429</v>
      </c>
      <c r="D777" s="277"/>
      <c r="E777" s="222">
        <v>483.6</v>
      </c>
      <c r="F777" s="223"/>
      <c r="G777" s="224"/>
      <c r="H777" s="225"/>
      <c r="I777" s="219"/>
      <c r="J777" s="226"/>
      <c r="K777" s="219"/>
      <c r="M777" s="220" t="s">
        <v>429</v>
      </c>
      <c r="O777" s="208"/>
    </row>
    <row r="778" spans="1:15" ht="22.5">
      <c r="A778" s="217"/>
      <c r="B778" s="221"/>
      <c r="C778" s="276" t="s">
        <v>430</v>
      </c>
      <c r="D778" s="277"/>
      <c r="E778" s="222">
        <v>378.076</v>
      </c>
      <c r="F778" s="223"/>
      <c r="G778" s="224"/>
      <c r="H778" s="225"/>
      <c r="I778" s="219"/>
      <c r="J778" s="226"/>
      <c r="K778" s="219"/>
      <c r="M778" s="220" t="s">
        <v>430</v>
      </c>
      <c r="O778" s="208"/>
    </row>
    <row r="779" spans="1:15" ht="22.5">
      <c r="A779" s="217"/>
      <c r="B779" s="221"/>
      <c r="C779" s="276" t="s">
        <v>431</v>
      </c>
      <c r="D779" s="277"/>
      <c r="E779" s="222">
        <v>349.68</v>
      </c>
      <c r="F779" s="223"/>
      <c r="G779" s="224"/>
      <c r="H779" s="225"/>
      <c r="I779" s="219"/>
      <c r="J779" s="226"/>
      <c r="K779" s="219"/>
      <c r="M779" s="220" t="s">
        <v>431</v>
      </c>
      <c r="O779" s="208"/>
    </row>
    <row r="780" spans="1:15" ht="22.5">
      <c r="A780" s="217"/>
      <c r="B780" s="221"/>
      <c r="C780" s="276" t="s">
        <v>432</v>
      </c>
      <c r="D780" s="277"/>
      <c r="E780" s="222">
        <v>1001.3</v>
      </c>
      <c r="F780" s="223"/>
      <c r="G780" s="224"/>
      <c r="H780" s="225"/>
      <c r="I780" s="219"/>
      <c r="J780" s="226"/>
      <c r="K780" s="219"/>
      <c r="M780" s="220" t="s">
        <v>432</v>
      </c>
      <c r="O780" s="208"/>
    </row>
    <row r="781" spans="1:15" ht="12.75">
      <c r="A781" s="217"/>
      <c r="B781" s="221"/>
      <c r="C781" s="276" t="s">
        <v>433</v>
      </c>
      <c r="D781" s="277"/>
      <c r="E781" s="222">
        <v>149.42</v>
      </c>
      <c r="F781" s="223"/>
      <c r="G781" s="224"/>
      <c r="H781" s="225"/>
      <c r="I781" s="219"/>
      <c r="J781" s="226"/>
      <c r="K781" s="219"/>
      <c r="M781" s="220" t="s">
        <v>433</v>
      </c>
      <c r="O781" s="208"/>
    </row>
    <row r="782" spans="1:15" ht="12.75">
      <c r="A782" s="217"/>
      <c r="B782" s="221"/>
      <c r="C782" s="276" t="s">
        <v>434</v>
      </c>
      <c r="D782" s="277"/>
      <c r="E782" s="222">
        <v>432</v>
      </c>
      <c r="F782" s="223"/>
      <c r="G782" s="224"/>
      <c r="H782" s="225"/>
      <c r="I782" s="219"/>
      <c r="J782" s="226"/>
      <c r="K782" s="219"/>
      <c r="M782" s="220" t="s">
        <v>434</v>
      </c>
      <c r="O782" s="208"/>
    </row>
    <row r="783" spans="1:15" ht="33.75">
      <c r="A783" s="217"/>
      <c r="B783" s="221"/>
      <c r="C783" s="276" t="s">
        <v>1456</v>
      </c>
      <c r="D783" s="277"/>
      <c r="E783" s="222">
        <v>564.67</v>
      </c>
      <c r="F783" s="223"/>
      <c r="G783" s="224"/>
      <c r="H783" s="225"/>
      <c r="I783" s="219"/>
      <c r="J783" s="226"/>
      <c r="K783" s="219"/>
      <c r="M783" s="220" t="s">
        <v>1456</v>
      </c>
      <c r="O783" s="208"/>
    </row>
    <row r="784" spans="1:15" ht="22.5">
      <c r="A784" s="217"/>
      <c r="B784" s="221"/>
      <c r="C784" s="276" t="s">
        <v>1457</v>
      </c>
      <c r="D784" s="277"/>
      <c r="E784" s="222">
        <v>340.08</v>
      </c>
      <c r="F784" s="223"/>
      <c r="G784" s="224"/>
      <c r="H784" s="225"/>
      <c r="I784" s="219"/>
      <c r="J784" s="226"/>
      <c r="K784" s="219"/>
      <c r="M784" s="220" t="s">
        <v>1457</v>
      </c>
      <c r="O784" s="208"/>
    </row>
    <row r="785" spans="1:15" ht="12.75">
      <c r="A785" s="217"/>
      <c r="B785" s="221"/>
      <c r="C785" s="276" t="s">
        <v>435</v>
      </c>
      <c r="D785" s="277"/>
      <c r="E785" s="222">
        <v>150.48</v>
      </c>
      <c r="F785" s="223"/>
      <c r="G785" s="224"/>
      <c r="H785" s="225"/>
      <c r="I785" s="219"/>
      <c r="J785" s="226"/>
      <c r="K785" s="219"/>
      <c r="M785" s="220" t="s">
        <v>435</v>
      </c>
      <c r="O785" s="208"/>
    </row>
    <row r="786" spans="1:15" ht="33.75">
      <c r="A786" s="217"/>
      <c r="B786" s="221"/>
      <c r="C786" s="276" t="s">
        <v>436</v>
      </c>
      <c r="D786" s="277"/>
      <c r="E786" s="222">
        <v>471.24</v>
      </c>
      <c r="F786" s="223"/>
      <c r="G786" s="224"/>
      <c r="H786" s="225"/>
      <c r="I786" s="219"/>
      <c r="J786" s="226"/>
      <c r="K786" s="219"/>
      <c r="M786" s="220" t="s">
        <v>436</v>
      </c>
      <c r="O786" s="208"/>
    </row>
    <row r="787" spans="1:15" ht="22.5">
      <c r="A787" s="217"/>
      <c r="B787" s="221"/>
      <c r="C787" s="276" t="s">
        <v>437</v>
      </c>
      <c r="D787" s="277"/>
      <c r="E787" s="222">
        <v>1443.888</v>
      </c>
      <c r="F787" s="223"/>
      <c r="G787" s="224"/>
      <c r="H787" s="225"/>
      <c r="I787" s="219"/>
      <c r="J787" s="226"/>
      <c r="K787" s="219"/>
      <c r="M787" s="220" t="s">
        <v>437</v>
      </c>
      <c r="O787" s="208"/>
    </row>
    <row r="788" spans="1:15" ht="12.75">
      <c r="A788" s="217"/>
      <c r="B788" s="221"/>
      <c r="C788" s="276" t="s">
        <v>438</v>
      </c>
      <c r="D788" s="277"/>
      <c r="E788" s="222">
        <v>410.472</v>
      </c>
      <c r="F788" s="223"/>
      <c r="G788" s="224"/>
      <c r="H788" s="225"/>
      <c r="I788" s="219"/>
      <c r="J788" s="226"/>
      <c r="K788" s="219"/>
      <c r="M788" s="220" t="s">
        <v>438</v>
      </c>
      <c r="O788" s="208"/>
    </row>
    <row r="789" spans="1:15" ht="12.75">
      <c r="A789" s="217"/>
      <c r="B789" s="221"/>
      <c r="C789" s="276" t="s">
        <v>439</v>
      </c>
      <c r="D789" s="277"/>
      <c r="E789" s="222">
        <v>498.52</v>
      </c>
      <c r="F789" s="223"/>
      <c r="G789" s="224"/>
      <c r="H789" s="225"/>
      <c r="I789" s="219"/>
      <c r="J789" s="226"/>
      <c r="K789" s="219"/>
      <c r="M789" s="220" t="s">
        <v>439</v>
      </c>
      <c r="O789" s="208"/>
    </row>
    <row r="790" spans="1:57" ht="12.75">
      <c r="A790" s="227"/>
      <c r="B790" s="228" t="s">
        <v>590</v>
      </c>
      <c r="C790" s="229" t="s">
        <v>1175</v>
      </c>
      <c r="D790" s="230"/>
      <c r="E790" s="231"/>
      <c r="F790" s="232"/>
      <c r="G790" s="233">
        <f>SUM(G745:G789)</f>
        <v>0</v>
      </c>
      <c r="H790" s="234"/>
      <c r="I790" s="235">
        <f>SUM(I745:I789)</f>
        <v>0</v>
      </c>
      <c r="J790" s="234"/>
      <c r="K790" s="235">
        <f>SUM(K745:K789)</f>
        <v>0</v>
      </c>
      <c r="O790" s="208">
        <v>4</v>
      </c>
      <c r="BA790" s="236">
        <f>SUM(BA745:BA789)</f>
        <v>0</v>
      </c>
      <c r="BB790" s="236">
        <f>SUM(BB745:BB789)</f>
        <v>0</v>
      </c>
      <c r="BC790" s="236">
        <f>SUM(BC745:BC789)</f>
        <v>0</v>
      </c>
      <c r="BD790" s="236">
        <f>SUM(BD745:BD789)</f>
        <v>0</v>
      </c>
      <c r="BE790" s="236">
        <f>SUM(BE745:BE789)</f>
        <v>0</v>
      </c>
    </row>
    <row r="791" spans="1:15" ht="12.75">
      <c r="A791" s="198" t="s">
        <v>586</v>
      </c>
      <c r="B791" s="199" t="s">
        <v>1186</v>
      </c>
      <c r="C791" s="200" t="s">
        <v>1187</v>
      </c>
      <c r="D791" s="201"/>
      <c r="E791" s="202"/>
      <c r="F791" s="202"/>
      <c r="G791" s="203"/>
      <c r="H791" s="204"/>
      <c r="I791" s="205"/>
      <c r="J791" s="206"/>
      <c r="K791" s="207"/>
      <c r="O791" s="208">
        <v>1</v>
      </c>
    </row>
    <row r="792" spans="1:80" ht="12.75">
      <c r="A792" s="209">
        <v>263</v>
      </c>
      <c r="B792" s="210" t="s">
        <v>441</v>
      </c>
      <c r="C792" s="211" t="s">
        <v>442</v>
      </c>
      <c r="D792" s="212" t="s">
        <v>1303</v>
      </c>
      <c r="E792" s="213">
        <v>62.475</v>
      </c>
      <c r="F792" s="213">
        <v>0</v>
      </c>
      <c r="G792" s="214">
        <f>E792*F792</f>
        <v>0</v>
      </c>
      <c r="H792" s="215">
        <v>0</v>
      </c>
      <c r="I792" s="216">
        <f>E792*H792</f>
        <v>0</v>
      </c>
      <c r="J792" s="215">
        <v>0</v>
      </c>
      <c r="K792" s="216">
        <f>E792*J792</f>
        <v>0</v>
      </c>
      <c r="O792" s="208">
        <v>2</v>
      </c>
      <c r="AA792" s="181">
        <v>1</v>
      </c>
      <c r="AB792" s="181">
        <v>9</v>
      </c>
      <c r="AC792" s="181">
        <v>9</v>
      </c>
      <c r="AZ792" s="181">
        <v>4</v>
      </c>
      <c r="BA792" s="181">
        <f>IF(AZ792=1,G792,0)</f>
        <v>0</v>
      </c>
      <c r="BB792" s="181">
        <f>IF(AZ792=2,G792,0)</f>
        <v>0</v>
      </c>
      <c r="BC792" s="181">
        <f>IF(AZ792=3,G792,0)</f>
        <v>0</v>
      </c>
      <c r="BD792" s="181">
        <f>IF(AZ792=4,G792,0)</f>
        <v>0</v>
      </c>
      <c r="BE792" s="181">
        <f>IF(AZ792=5,G792,0)</f>
        <v>0</v>
      </c>
      <c r="CA792" s="208">
        <v>1</v>
      </c>
      <c r="CB792" s="208">
        <v>9</v>
      </c>
    </row>
    <row r="793" spans="1:15" ht="12.75">
      <c r="A793" s="217"/>
      <c r="B793" s="221"/>
      <c r="C793" s="276" t="s">
        <v>443</v>
      </c>
      <c r="D793" s="277"/>
      <c r="E793" s="222">
        <v>62.475</v>
      </c>
      <c r="F793" s="223"/>
      <c r="G793" s="224"/>
      <c r="H793" s="225"/>
      <c r="I793" s="219"/>
      <c r="J793" s="226"/>
      <c r="K793" s="219"/>
      <c r="M793" s="220" t="s">
        <v>443</v>
      </c>
      <c r="O793" s="208"/>
    </row>
    <row r="794" spans="1:80" ht="12.75">
      <c r="A794" s="209">
        <v>264</v>
      </c>
      <c r="B794" s="210" t="s">
        <v>1189</v>
      </c>
      <c r="C794" s="211" t="s">
        <v>1190</v>
      </c>
      <c r="D794" s="212" t="s">
        <v>1303</v>
      </c>
      <c r="E794" s="213">
        <v>396.9</v>
      </c>
      <c r="F794" s="213">
        <v>0</v>
      </c>
      <c r="G794" s="214">
        <f>E794*F794</f>
        <v>0</v>
      </c>
      <c r="H794" s="215">
        <v>0</v>
      </c>
      <c r="I794" s="216">
        <f>E794*H794</f>
        <v>0</v>
      </c>
      <c r="J794" s="215">
        <v>0</v>
      </c>
      <c r="K794" s="216">
        <f>E794*J794</f>
        <v>0</v>
      </c>
      <c r="O794" s="208">
        <v>2</v>
      </c>
      <c r="AA794" s="181">
        <v>1</v>
      </c>
      <c r="AB794" s="181">
        <v>9</v>
      </c>
      <c r="AC794" s="181">
        <v>9</v>
      </c>
      <c r="AZ794" s="181">
        <v>4</v>
      </c>
      <c r="BA794" s="181">
        <f>IF(AZ794=1,G794,0)</f>
        <v>0</v>
      </c>
      <c r="BB794" s="181">
        <f>IF(AZ794=2,G794,0)</f>
        <v>0</v>
      </c>
      <c r="BC794" s="181">
        <f>IF(AZ794=3,G794,0)</f>
        <v>0</v>
      </c>
      <c r="BD794" s="181">
        <f>IF(AZ794=4,G794,0)</f>
        <v>0</v>
      </c>
      <c r="BE794" s="181">
        <f>IF(AZ794=5,G794,0)</f>
        <v>0</v>
      </c>
      <c r="CA794" s="208">
        <v>1</v>
      </c>
      <c r="CB794" s="208">
        <v>9</v>
      </c>
    </row>
    <row r="795" spans="1:15" ht="22.5">
      <c r="A795" s="217"/>
      <c r="B795" s="221"/>
      <c r="C795" s="276" t="s">
        <v>444</v>
      </c>
      <c r="D795" s="277"/>
      <c r="E795" s="222">
        <v>396.9</v>
      </c>
      <c r="F795" s="223"/>
      <c r="G795" s="224"/>
      <c r="H795" s="225"/>
      <c r="I795" s="219"/>
      <c r="J795" s="226"/>
      <c r="K795" s="219"/>
      <c r="M795" s="220" t="s">
        <v>444</v>
      </c>
      <c r="O795" s="208"/>
    </row>
    <row r="796" spans="1:80" ht="12.75">
      <c r="A796" s="209">
        <v>265</v>
      </c>
      <c r="B796" s="210" t="s">
        <v>1192</v>
      </c>
      <c r="C796" s="211" t="s">
        <v>1193</v>
      </c>
      <c r="D796" s="212" t="s">
        <v>1303</v>
      </c>
      <c r="E796" s="213">
        <v>194.25</v>
      </c>
      <c r="F796" s="213">
        <v>0</v>
      </c>
      <c r="G796" s="214">
        <f>E796*F796</f>
        <v>0</v>
      </c>
      <c r="H796" s="215">
        <v>0</v>
      </c>
      <c r="I796" s="216">
        <f>E796*H796</f>
        <v>0</v>
      </c>
      <c r="J796" s="215">
        <v>0</v>
      </c>
      <c r="K796" s="216">
        <f>E796*J796</f>
        <v>0</v>
      </c>
      <c r="O796" s="208">
        <v>2</v>
      </c>
      <c r="AA796" s="181">
        <v>1</v>
      </c>
      <c r="AB796" s="181">
        <v>9</v>
      </c>
      <c r="AC796" s="181">
        <v>9</v>
      </c>
      <c r="AZ796" s="181">
        <v>4</v>
      </c>
      <c r="BA796" s="181">
        <f>IF(AZ796=1,G796,0)</f>
        <v>0</v>
      </c>
      <c r="BB796" s="181">
        <f>IF(AZ796=2,G796,0)</f>
        <v>0</v>
      </c>
      <c r="BC796" s="181">
        <f>IF(AZ796=3,G796,0)</f>
        <v>0</v>
      </c>
      <c r="BD796" s="181">
        <f>IF(AZ796=4,G796,0)</f>
        <v>0</v>
      </c>
      <c r="BE796" s="181">
        <f>IF(AZ796=5,G796,0)</f>
        <v>0</v>
      </c>
      <c r="CA796" s="208">
        <v>1</v>
      </c>
      <c r="CB796" s="208">
        <v>9</v>
      </c>
    </row>
    <row r="797" spans="1:15" ht="12.75">
      <c r="A797" s="217"/>
      <c r="B797" s="221"/>
      <c r="C797" s="276" t="s">
        <v>445</v>
      </c>
      <c r="D797" s="277"/>
      <c r="E797" s="222">
        <v>194.25</v>
      </c>
      <c r="F797" s="223"/>
      <c r="G797" s="224"/>
      <c r="H797" s="225"/>
      <c r="I797" s="219"/>
      <c r="J797" s="226"/>
      <c r="K797" s="219"/>
      <c r="M797" s="220" t="s">
        <v>445</v>
      </c>
      <c r="O797" s="208"/>
    </row>
    <row r="798" spans="1:80" ht="22.5">
      <c r="A798" s="209">
        <v>266</v>
      </c>
      <c r="B798" s="210" t="s">
        <v>446</v>
      </c>
      <c r="C798" s="211" t="s">
        <v>447</v>
      </c>
      <c r="D798" s="212" t="s">
        <v>1303</v>
      </c>
      <c r="E798" s="213">
        <v>19.5</v>
      </c>
      <c r="F798" s="213">
        <v>0</v>
      </c>
      <c r="G798" s="214">
        <f>E798*F798</f>
        <v>0</v>
      </c>
      <c r="H798" s="215">
        <v>0</v>
      </c>
      <c r="I798" s="216">
        <f>E798*H798</f>
        <v>0</v>
      </c>
      <c r="J798" s="215">
        <v>0</v>
      </c>
      <c r="K798" s="216">
        <f>E798*J798</f>
        <v>0</v>
      </c>
      <c r="O798" s="208">
        <v>2</v>
      </c>
      <c r="AA798" s="181">
        <v>1</v>
      </c>
      <c r="AB798" s="181">
        <v>9</v>
      </c>
      <c r="AC798" s="181">
        <v>9</v>
      </c>
      <c r="AZ798" s="181">
        <v>4</v>
      </c>
      <c r="BA798" s="181">
        <f>IF(AZ798=1,G798,0)</f>
        <v>0</v>
      </c>
      <c r="BB798" s="181">
        <f>IF(AZ798=2,G798,0)</f>
        <v>0</v>
      </c>
      <c r="BC798" s="181">
        <f>IF(AZ798=3,G798,0)</f>
        <v>0</v>
      </c>
      <c r="BD798" s="181">
        <f>IF(AZ798=4,G798,0)</f>
        <v>0</v>
      </c>
      <c r="BE798" s="181">
        <f>IF(AZ798=5,G798,0)</f>
        <v>0</v>
      </c>
      <c r="CA798" s="208">
        <v>1</v>
      </c>
      <c r="CB798" s="208">
        <v>9</v>
      </c>
    </row>
    <row r="799" spans="1:15" ht="12.75">
      <c r="A799" s="217"/>
      <c r="B799" s="221"/>
      <c r="C799" s="276" t="s">
        <v>448</v>
      </c>
      <c r="D799" s="277"/>
      <c r="E799" s="222">
        <v>19.5</v>
      </c>
      <c r="F799" s="223"/>
      <c r="G799" s="224"/>
      <c r="H799" s="225"/>
      <c r="I799" s="219"/>
      <c r="J799" s="226"/>
      <c r="K799" s="219"/>
      <c r="M799" s="220" t="s">
        <v>448</v>
      </c>
      <c r="O799" s="208"/>
    </row>
    <row r="800" spans="1:80" ht="12.75">
      <c r="A800" s="209">
        <v>267</v>
      </c>
      <c r="B800" s="210" t="s">
        <v>1195</v>
      </c>
      <c r="C800" s="211" t="s">
        <v>1196</v>
      </c>
      <c r="D800" s="212" t="s">
        <v>1084</v>
      </c>
      <c r="E800" s="213">
        <v>4</v>
      </c>
      <c r="F800" s="213">
        <v>0</v>
      </c>
      <c r="G800" s="214">
        <f>E800*F800</f>
        <v>0</v>
      </c>
      <c r="H800" s="215">
        <v>0</v>
      </c>
      <c r="I800" s="216">
        <f>E800*H800</f>
        <v>0</v>
      </c>
      <c r="J800" s="215">
        <v>0</v>
      </c>
      <c r="K800" s="216">
        <f>E800*J800</f>
        <v>0</v>
      </c>
      <c r="O800" s="208">
        <v>2</v>
      </c>
      <c r="AA800" s="181">
        <v>1</v>
      </c>
      <c r="AB800" s="181">
        <v>9</v>
      </c>
      <c r="AC800" s="181">
        <v>9</v>
      </c>
      <c r="AZ800" s="181">
        <v>4</v>
      </c>
      <c r="BA800" s="181">
        <f>IF(AZ800=1,G800,0)</f>
        <v>0</v>
      </c>
      <c r="BB800" s="181">
        <f>IF(AZ800=2,G800,0)</f>
        <v>0</v>
      </c>
      <c r="BC800" s="181">
        <f>IF(AZ800=3,G800,0)</f>
        <v>0</v>
      </c>
      <c r="BD800" s="181">
        <f>IF(AZ800=4,G800,0)</f>
        <v>0</v>
      </c>
      <c r="BE800" s="181">
        <f>IF(AZ800=5,G800,0)</f>
        <v>0</v>
      </c>
      <c r="CA800" s="208">
        <v>1</v>
      </c>
      <c r="CB800" s="208">
        <v>9</v>
      </c>
    </row>
    <row r="801" spans="1:15" ht="12.75">
      <c r="A801" s="217"/>
      <c r="B801" s="221"/>
      <c r="C801" s="276" t="s">
        <v>953</v>
      </c>
      <c r="D801" s="277"/>
      <c r="E801" s="222">
        <v>4</v>
      </c>
      <c r="F801" s="223"/>
      <c r="G801" s="224"/>
      <c r="H801" s="225"/>
      <c r="I801" s="219"/>
      <c r="J801" s="226"/>
      <c r="K801" s="219"/>
      <c r="M801" s="220">
        <v>4</v>
      </c>
      <c r="O801" s="208"/>
    </row>
    <row r="802" spans="1:80" ht="12.75">
      <c r="A802" s="209">
        <v>268</v>
      </c>
      <c r="B802" s="210" t="s">
        <v>1197</v>
      </c>
      <c r="C802" s="211" t="s">
        <v>1198</v>
      </c>
      <c r="D802" s="212" t="s">
        <v>1084</v>
      </c>
      <c r="E802" s="213">
        <v>115</v>
      </c>
      <c r="F802" s="213">
        <v>0</v>
      </c>
      <c r="G802" s="214">
        <f>E802*F802</f>
        <v>0</v>
      </c>
      <c r="H802" s="215">
        <v>0</v>
      </c>
      <c r="I802" s="216">
        <f>E802*H802</f>
        <v>0</v>
      </c>
      <c r="J802" s="215">
        <v>0</v>
      </c>
      <c r="K802" s="216">
        <f>E802*J802</f>
        <v>0</v>
      </c>
      <c r="O802" s="208">
        <v>2</v>
      </c>
      <c r="AA802" s="181">
        <v>1</v>
      </c>
      <c r="AB802" s="181">
        <v>9</v>
      </c>
      <c r="AC802" s="181">
        <v>9</v>
      </c>
      <c r="AZ802" s="181">
        <v>4</v>
      </c>
      <c r="BA802" s="181">
        <f>IF(AZ802=1,G802,0)</f>
        <v>0</v>
      </c>
      <c r="BB802" s="181">
        <f>IF(AZ802=2,G802,0)</f>
        <v>0</v>
      </c>
      <c r="BC802" s="181">
        <f>IF(AZ802=3,G802,0)</f>
        <v>0</v>
      </c>
      <c r="BD802" s="181">
        <f>IF(AZ802=4,G802,0)</f>
        <v>0</v>
      </c>
      <c r="BE802" s="181">
        <f>IF(AZ802=5,G802,0)</f>
        <v>0</v>
      </c>
      <c r="CA802" s="208">
        <v>1</v>
      </c>
      <c r="CB802" s="208">
        <v>9</v>
      </c>
    </row>
    <row r="803" spans="1:15" ht="12.75">
      <c r="A803" s="217"/>
      <c r="B803" s="221"/>
      <c r="C803" s="276" t="s">
        <v>449</v>
      </c>
      <c r="D803" s="277"/>
      <c r="E803" s="222">
        <v>115</v>
      </c>
      <c r="F803" s="223"/>
      <c r="G803" s="224"/>
      <c r="H803" s="225"/>
      <c r="I803" s="219"/>
      <c r="J803" s="226"/>
      <c r="K803" s="219"/>
      <c r="M803" s="220" t="s">
        <v>449</v>
      </c>
      <c r="O803" s="208"/>
    </row>
    <row r="804" spans="1:80" ht="12.75">
      <c r="A804" s="209">
        <v>269</v>
      </c>
      <c r="B804" s="210" t="s">
        <v>1200</v>
      </c>
      <c r="C804" s="211" t="s">
        <v>1201</v>
      </c>
      <c r="D804" s="212" t="s">
        <v>1084</v>
      </c>
      <c r="E804" s="213">
        <v>13</v>
      </c>
      <c r="F804" s="213">
        <v>0</v>
      </c>
      <c r="G804" s="214">
        <f>E804*F804</f>
        <v>0</v>
      </c>
      <c r="H804" s="215">
        <v>0</v>
      </c>
      <c r="I804" s="216">
        <f>E804*H804</f>
        <v>0</v>
      </c>
      <c r="J804" s="215">
        <v>0</v>
      </c>
      <c r="K804" s="216">
        <f>E804*J804</f>
        <v>0</v>
      </c>
      <c r="O804" s="208">
        <v>2</v>
      </c>
      <c r="AA804" s="181">
        <v>1</v>
      </c>
      <c r="AB804" s="181">
        <v>9</v>
      </c>
      <c r="AC804" s="181">
        <v>9</v>
      </c>
      <c r="AZ804" s="181">
        <v>4</v>
      </c>
      <c r="BA804" s="181">
        <f>IF(AZ804=1,G804,0)</f>
        <v>0</v>
      </c>
      <c r="BB804" s="181">
        <f>IF(AZ804=2,G804,0)</f>
        <v>0</v>
      </c>
      <c r="BC804" s="181">
        <f>IF(AZ804=3,G804,0)</f>
        <v>0</v>
      </c>
      <c r="BD804" s="181">
        <f>IF(AZ804=4,G804,0)</f>
        <v>0</v>
      </c>
      <c r="BE804" s="181">
        <f>IF(AZ804=5,G804,0)</f>
        <v>0</v>
      </c>
      <c r="CA804" s="208">
        <v>1</v>
      </c>
      <c r="CB804" s="208">
        <v>9</v>
      </c>
    </row>
    <row r="805" spans="1:15" ht="12.75">
      <c r="A805" s="217"/>
      <c r="B805" s="221"/>
      <c r="C805" s="276" t="s">
        <v>135</v>
      </c>
      <c r="D805" s="277"/>
      <c r="E805" s="222">
        <v>13</v>
      </c>
      <c r="F805" s="223"/>
      <c r="G805" s="224"/>
      <c r="H805" s="225"/>
      <c r="I805" s="219"/>
      <c r="J805" s="226"/>
      <c r="K805" s="219"/>
      <c r="M805" s="220">
        <v>13</v>
      </c>
      <c r="O805" s="208"/>
    </row>
    <row r="806" spans="1:80" ht="12.75">
      <c r="A806" s="209">
        <v>270</v>
      </c>
      <c r="B806" s="210" t="s">
        <v>1202</v>
      </c>
      <c r="C806" s="211" t="s">
        <v>1203</v>
      </c>
      <c r="D806" s="212" t="s">
        <v>1084</v>
      </c>
      <c r="E806" s="213">
        <v>13</v>
      </c>
      <c r="F806" s="213">
        <v>0</v>
      </c>
      <c r="G806" s="214">
        <f>E806*F806</f>
        <v>0</v>
      </c>
      <c r="H806" s="215">
        <v>0</v>
      </c>
      <c r="I806" s="216">
        <f>E806*H806</f>
        <v>0</v>
      </c>
      <c r="J806" s="215">
        <v>0</v>
      </c>
      <c r="K806" s="216">
        <f>E806*J806</f>
        <v>0</v>
      </c>
      <c r="O806" s="208">
        <v>2</v>
      </c>
      <c r="AA806" s="181">
        <v>1</v>
      </c>
      <c r="AB806" s="181">
        <v>9</v>
      </c>
      <c r="AC806" s="181">
        <v>9</v>
      </c>
      <c r="AZ806" s="181">
        <v>4</v>
      </c>
      <c r="BA806" s="181">
        <f>IF(AZ806=1,G806,0)</f>
        <v>0</v>
      </c>
      <c r="BB806" s="181">
        <f>IF(AZ806=2,G806,0)</f>
        <v>0</v>
      </c>
      <c r="BC806" s="181">
        <f>IF(AZ806=3,G806,0)</f>
        <v>0</v>
      </c>
      <c r="BD806" s="181">
        <f>IF(AZ806=4,G806,0)</f>
        <v>0</v>
      </c>
      <c r="BE806" s="181">
        <f>IF(AZ806=5,G806,0)</f>
        <v>0</v>
      </c>
      <c r="CA806" s="208">
        <v>1</v>
      </c>
      <c r="CB806" s="208">
        <v>9</v>
      </c>
    </row>
    <row r="807" spans="1:15" ht="12.75">
      <c r="A807" s="217"/>
      <c r="B807" s="221"/>
      <c r="C807" s="276" t="s">
        <v>135</v>
      </c>
      <c r="D807" s="277"/>
      <c r="E807" s="222">
        <v>13</v>
      </c>
      <c r="F807" s="223"/>
      <c r="G807" s="224"/>
      <c r="H807" s="225"/>
      <c r="I807" s="219"/>
      <c r="J807" s="226"/>
      <c r="K807" s="219"/>
      <c r="M807" s="220">
        <v>13</v>
      </c>
      <c r="O807" s="208"/>
    </row>
    <row r="808" spans="1:80" ht="12.75">
      <c r="A808" s="209">
        <v>271</v>
      </c>
      <c r="B808" s="210" t="s">
        <v>1204</v>
      </c>
      <c r="C808" s="211" t="s">
        <v>1205</v>
      </c>
      <c r="D808" s="212" t="s">
        <v>1084</v>
      </c>
      <c r="E808" s="213">
        <v>13</v>
      </c>
      <c r="F808" s="213">
        <v>0</v>
      </c>
      <c r="G808" s="214">
        <f>E808*F808</f>
        <v>0</v>
      </c>
      <c r="H808" s="215">
        <v>0</v>
      </c>
      <c r="I808" s="216">
        <f>E808*H808</f>
        <v>0</v>
      </c>
      <c r="J808" s="215">
        <v>0</v>
      </c>
      <c r="K808" s="216">
        <f>E808*J808</f>
        <v>0</v>
      </c>
      <c r="O808" s="208">
        <v>2</v>
      </c>
      <c r="AA808" s="181">
        <v>1</v>
      </c>
      <c r="AB808" s="181">
        <v>9</v>
      </c>
      <c r="AC808" s="181">
        <v>9</v>
      </c>
      <c r="AZ808" s="181">
        <v>4</v>
      </c>
      <c r="BA808" s="181">
        <f>IF(AZ808=1,G808,0)</f>
        <v>0</v>
      </c>
      <c r="BB808" s="181">
        <f>IF(AZ808=2,G808,0)</f>
        <v>0</v>
      </c>
      <c r="BC808" s="181">
        <f>IF(AZ808=3,G808,0)</f>
        <v>0</v>
      </c>
      <c r="BD808" s="181">
        <f>IF(AZ808=4,G808,0)</f>
        <v>0</v>
      </c>
      <c r="BE808" s="181">
        <f>IF(AZ808=5,G808,0)</f>
        <v>0</v>
      </c>
      <c r="CA808" s="208">
        <v>1</v>
      </c>
      <c r="CB808" s="208">
        <v>9</v>
      </c>
    </row>
    <row r="809" spans="1:15" ht="12.75">
      <c r="A809" s="217"/>
      <c r="B809" s="221"/>
      <c r="C809" s="276" t="s">
        <v>135</v>
      </c>
      <c r="D809" s="277"/>
      <c r="E809" s="222">
        <v>13</v>
      </c>
      <c r="F809" s="223"/>
      <c r="G809" s="224"/>
      <c r="H809" s="225"/>
      <c r="I809" s="219"/>
      <c r="J809" s="226"/>
      <c r="K809" s="219"/>
      <c r="M809" s="220">
        <v>13</v>
      </c>
      <c r="O809" s="208"/>
    </row>
    <row r="810" spans="1:80" ht="12.75">
      <c r="A810" s="209">
        <v>272</v>
      </c>
      <c r="B810" s="210" t="s">
        <v>1206</v>
      </c>
      <c r="C810" s="211" t="s">
        <v>1207</v>
      </c>
      <c r="D810" s="212" t="s">
        <v>450</v>
      </c>
      <c r="E810" s="213">
        <v>158.56</v>
      </c>
      <c r="F810" s="213">
        <v>0</v>
      </c>
      <c r="G810" s="214">
        <f>E810*F810</f>
        <v>0</v>
      </c>
      <c r="H810" s="215">
        <v>0</v>
      </c>
      <c r="I810" s="216">
        <f>E810*H810</f>
        <v>0</v>
      </c>
      <c r="J810" s="215">
        <v>0</v>
      </c>
      <c r="K810" s="216">
        <f>E810*J810</f>
        <v>0</v>
      </c>
      <c r="O810" s="208">
        <v>2</v>
      </c>
      <c r="AA810" s="181">
        <v>1</v>
      </c>
      <c r="AB810" s="181">
        <v>9</v>
      </c>
      <c r="AC810" s="181">
        <v>9</v>
      </c>
      <c r="AZ810" s="181">
        <v>4</v>
      </c>
      <c r="BA810" s="181">
        <f>IF(AZ810=1,G810,0)</f>
        <v>0</v>
      </c>
      <c r="BB810" s="181">
        <f>IF(AZ810=2,G810,0)</f>
        <v>0</v>
      </c>
      <c r="BC810" s="181">
        <f>IF(AZ810=3,G810,0)</f>
        <v>0</v>
      </c>
      <c r="BD810" s="181">
        <f>IF(AZ810=4,G810,0)</f>
        <v>0</v>
      </c>
      <c r="BE810" s="181">
        <f>IF(AZ810=5,G810,0)</f>
        <v>0</v>
      </c>
      <c r="CA810" s="208">
        <v>1</v>
      </c>
      <c r="CB810" s="208">
        <v>9</v>
      </c>
    </row>
    <row r="811" spans="1:15" ht="12.75">
      <c r="A811" s="217"/>
      <c r="B811" s="221"/>
      <c r="C811" s="276" t="s">
        <v>451</v>
      </c>
      <c r="D811" s="277"/>
      <c r="E811" s="222">
        <v>158.56</v>
      </c>
      <c r="F811" s="223"/>
      <c r="G811" s="224"/>
      <c r="H811" s="225"/>
      <c r="I811" s="219"/>
      <c r="J811" s="226"/>
      <c r="K811" s="219"/>
      <c r="M811" s="220" t="s">
        <v>451</v>
      </c>
      <c r="O811" s="208"/>
    </row>
    <row r="812" spans="1:80" ht="12.75">
      <c r="A812" s="209">
        <v>273</v>
      </c>
      <c r="B812" s="210" t="s">
        <v>452</v>
      </c>
      <c r="C812" s="211" t="s">
        <v>453</v>
      </c>
      <c r="D812" s="212" t="s">
        <v>1303</v>
      </c>
      <c r="E812" s="213">
        <v>62.475</v>
      </c>
      <c r="F812" s="213">
        <v>0</v>
      </c>
      <c r="G812" s="214">
        <f>E812*F812</f>
        <v>0</v>
      </c>
      <c r="H812" s="215">
        <v>0</v>
      </c>
      <c r="I812" s="216">
        <f>E812*H812</f>
        <v>0</v>
      </c>
      <c r="J812" s="215">
        <v>0</v>
      </c>
      <c r="K812" s="216">
        <f>E812*J812</f>
        <v>0</v>
      </c>
      <c r="O812" s="208">
        <v>2</v>
      </c>
      <c r="AA812" s="181">
        <v>1</v>
      </c>
      <c r="AB812" s="181">
        <v>9</v>
      </c>
      <c r="AC812" s="181">
        <v>9</v>
      </c>
      <c r="AZ812" s="181">
        <v>4</v>
      </c>
      <c r="BA812" s="181">
        <f>IF(AZ812=1,G812,0)</f>
        <v>0</v>
      </c>
      <c r="BB812" s="181">
        <f>IF(AZ812=2,G812,0)</f>
        <v>0</v>
      </c>
      <c r="BC812" s="181">
        <f>IF(AZ812=3,G812,0)</f>
        <v>0</v>
      </c>
      <c r="BD812" s="181">
        <f>IF(AZ812=4,G812,0)</f>
        <v>0</v>
      </c>
      <c r="BE812" s="181">
        <f>IF(AZ812=5,G812,0)</f>
        <v>0</v>
      </c>
      <c r="CA812" s="208">
        <v>1</v>
      </c>
      <c r="CB812" s="208">
        <v>9</v>
      </c>
    </row>
    <row r="813" spans="1:15" ht="12.75">
      <c r="A813" s="217"/>
      <c r="B813" s="221"/>
      <c r="C813" s="276" t="s">
        <v>443</v>
      </c>
      <c r="D813" s="277"/>
      <c r="E813" s="222">
        <v>62.475</v>
      </c>
      <c r="F813" s="223"/>
      <c r="G813" s="224"/>
      <c r="H813" s="225"/>
      <c r="I813" s="219"/>
      <c r="J813" s="226"/>
      <c r="K813" s="219"/>
      <c r="M813" s="220" t="s">
        <v>443</v>
      </c>
      <c r="O813" s="208"/>
    </row>
    <row r="814" spans="1:80" ht="12.75">
      <c r="A814" s="209">
        <v>274</v>
      </c>
      <c r="B814" s="210" t="s">
        <v>454</v>
      </c>
      <c r="C814" s="211" t="s">
        <v>455</v>
      </c>
      <c r="D814" s="212" t="s">
        <v>1084</v>
      </c>
      <c r="E814" s="213">
        <v>8</v>
      </c>
      <c r="F814" s="213">
        <v>0</v>
      </c>
      <c r="G814" s="214">
        <f>E814*F814</f>
        <v>0</v>
      </c>
      <c r="H814" s="215">
        <v>0</v>
      </c>
      <c r="I814" s="216">
        <f>E814*H814</f>
        <v>0</v>
      </c>
      <c r="J814" s="215">
        <v>0</v>
      </c>
      <c r="K814" s="216">
        <f>E814*J814</f>
        <v>0</v>
      </c>
      <c r="O814" s="208">
        <v>2</v>
      </c>
      <c r="AA814" s="181">
        <v>1</v>
      </c>
      <c r="AB814" s="181">
        <v>9</v>
      </c>
      <c r="AC814" s="181">
        <v>9</v>
      </c>
      <c r="AZ814" s="181">
        <v>4</v>
      </c>
      <c r="BA814" s="181">
        <f>IF(AZ814=1,G814,0)</f>
        <v>0</v>
      </c>
      <c r="BB814" s="181">
        <f>IF(AZ814=2,G814,0)</f>
        <v>0</v>
      </c>
      <c r="BC814" s="181">
        <f>IF(AZ814=3,G814,0)</f>
        <v>0</v>
      </c>
      <c r="BD814" s="181">
        <f>IF(AZ814=4,G814,0)</f>
        <v>0</v>
      </c>
      <c r="BE814" s="181">
        <f>IF(AZ814=5,G814,0)</f>
        <v>0</v>
      </c>
      <c r="CA814" s="208">
        <v>1</v>
      </c>
      <c r="CB814" s="208">
        <v>9</v>
      </c>
    </row>
    <row r="815" spans="1:15" ht="12.75">
      <c r="A815" s="217"/>
      <c r="B815" s="221"/>
      <c r="C815" s="276" t="s">
        <v>960</v>
      </c>
      <c r="D815" s="277"/>
      <c r="E815" s="222">
        <v>8</v>
      </c>
      <c r="F815" s="223"/>
      <c r="G815" s="224"/>
      <c r="H815" s="225"/>
      <c r="I815" s="219"/>
      <c r="J815" s="226"/>
      <c r="K815" s="219"/>
      <c r="M815" s="220">
        <v>8</v>
      </c>
      <c r="O815" s="208"/>
    </row>
    <row r="816" spans="1:80" ht="12.75">
      <c r="A816" s="209">
        <v>275</v>
      </c>
      <c r="B816" s="210" t="s">
        <v>1209</v>
      </c>
      <c r="C816" s="211" t="s">
        <v>1210</v>
      </c>
      <c r="D816" s="212" t="s">
        <v>1084</v>
      </c>
      <c r="E816" s="213">
        <v>4</v>
      </c>
      <c r="F816" s="213">
        <v>0</v>
      </c>
      <c r="G816" s="214">
        <f>E816*F816</f>
        <v>0</v>
      </c>
      <c r="H816" s="215">
        <v>0</v>
      </c>
      <c r="I816" s="216">
        <f>E816*H816</f>
        <v>0</v>
      </c>
      <c r="J816" s="215">
        <v>0</v>
      </c>
      <c r="K816" s="216">
        <f>E816*J816</f>
        <v>0</v>
      </c>
      <c r="O816" s="208">
        <v>2</v>
      </c>
      <c r="AA816" s="181">
        <v>1</v>
      </c>
      <c r="AB816" s="181">
        <v>9</v>
      </c>
      <c r="AC816" s="181">
        <v>9</v>
      </c>
      <c r="AZ816" s="181">
        <v>4</v>
      </c>
      <c r="BA816" s="181">
        <f>IF(AZ816=1,G816,0)</f>
        <v>0</v>
      </c>
      <c r="BB816" s="181">
        <f>IF(AZ816=2,G816,0)</f>
        <v>0</v>
      </c>
      <c r="BC816" s="181">
        <f>IF(AZ816=3,G816,0)</f>
        <v>0</v>
      </c>
      <c r="BD816" s="181">
        <f>IF(AZ816=4,G816,0)</f>
        <v>0</v>
      </c>
      <c r="BE816" s="181">
        <f>IF(AZ816=5,G816,0)</f>
        <v>0</v>
      </c>
      <c r="CA816" s="208">
        <v>1</v>
      </c>
      <c r="CB816" s="208">
        <v>9</v>
      </c>
    </row>
    <row r="817" spans="1:15" ht="12.75">
      <c r="A817" s="217"/>
      <c r="B817" s="221"/>
      <c r="C817" s="276" t="s">
        <v>953</v>
      </c>
      <c r="D817" s="277"/>
      <c r="E817" s="222">
        <v>4</v>
      </c>
      <c r="F817" s="223"/>
      <c r="G817" s="224"/>
      <c r="H817" s="225"/>
      <c r="I817" s="219"/>
      <c r="J817" s="226"/>
      <c r="K817" s="219"/>
      <c r="M817" s="220">
        <v>4</v>
      </c>
      <c r="O817" s="208"/>
    </row>
    <row r="818" spans="1:80" ht="12.75">
      <c r="A818" s="209">
        <v>276</v>
      </c>
      <c r="B818" s="210" t="s">
        <v>1211</v>
      </c>
      <c r="C818" s="211" t="s">
        <v>1212</v>
      </c>
      <c r="D818" s="212" t="s">
        <v>450</v>
      </c>
      <c r="E818" s="213">
        <v>174.825</v>
      </c>
      <c r="F818" s="213">
        <v>0</v>
      </c>
      <c r="G818" s="214">
        <f>E818*F818</f>
        <v>0</v>
      </c>
      <c r="H818" s="215">
        <v>0</v>
      </c>
      <c r="I818" s="216">
        <f>E818*H818</f>
        <v>0</v>
      </c>
      <c r="J818" s="215">
        <v>0</v>
      </c>
      <c r="K818" s="216">
        <f>E818*J818</f>
        <v>0</v>
      </c>
      <c r="O818" s="208">
        <v>2</v>
      </c>
      <c r="AA818" s="181">
        <v>1</v>
      </c>
      <c r="AB818" s="181">
        <v>9</v>
      </c>
      <c r="AC818" s="181">
        <v>9</v>
      </c>
      <c r="AZ818" s="181">
        <v>4</v>
      </c>
      <c r="BA818" s="181">
        <f>IF(AZ818=1,G818,0)</f>
        <v>0</v>
      </c>
      <c r="BB818" s="181">
        <f>IF(AZ818=2,G818,0)</f>
        <v>0</v>
      </c>
      <c r="BC818" s="181">
        <f>IF(AZ818=3,G818,0)</f>
        <v>0</v>
      </c>
      <c r="BD818" s="181">
        <f>IF(AZ818=4,G818,0)</f>
        <v>0</v>
      </c>
      <c r="BE818" s="181">
        <f>IF(AZ818=5,G818,0)</f>
        <v>0</v>
      </c>
      <c r="CA818" s="208">
        <v>1</v>
      </c>
      <c r="CB818" s="208">
        <v>9</v>
      </c>
    </row>
    <row r="819" spans="1:15" ht="12.75">
      <c r="A819" s="217"/>
      <c r="B819" s="221"/>
      <c r="C819" s="276" t="s">
        <v>456</v>
      </c>
      <c r="D819" s="277"/>
      <c r="E819" s="222">
        <v>174.825</v>
      </c>
      <c r="F819" s="223"/>
      <c r="G819" s="224"/>
      <c r="H819" s="225"/>
      <c r="I819" s="219"/>
      <c r="J819" s="226"/>
      <c r="K819" s="219"/>
      <c r="M819" s="220" t="s">
        <v>456</v>
      </c>
      <c r="O819" s="208"/>
    </row>
    <row r="820" spans="1:80" ht="12.75">
      <c r="A820" s="209">
        <v>277</v>
      </c>
      <c r="B820" s="210" t="s">
        <v>1214</v>
      </c>
      <c r="C820" s="211" t="s">
        <v>1215</v>
      </c>
      <c r="D820" s="212" t="s">
        <v>1084</v>
      </c>
      <c r="E820" s="213">
        <v>4</v>
      </c>
      <c r="F820" s="213">
        <v>0</v>
      </c>
      <c r="G820" s="214">
        <f>E820*F820</f>
        <v>0</v>
      </c>
      <c r="H820" s="215">
        <v>0</v>
      </c>
      <c r="I820" s="216">
        <f>E820*H820</f>
        <v>0</v>
      </c>
      <c r="J820" s="215">
        <v>0</v>
      </c>
      <c r="K820" s="216">
        <f>E820*J820</f>
        <v>0</v>
      </c>
      <c r="O820" s="208">
        <v>2</v>
      </c>
      <c r="AA820" s="181">
        <v>1</v>
      </c>
      <c r="AB820" s="181">
        <v>9</v>
      </c>
      <c r="AC820" s="181">
        <v>9</v>
      </c>
      <c r="AZ820" s="181">
        <v>4</v>
      </c>
      <c r="BA820" s="181">
        <f>IF(AZ820=1,G820,0)</f>
        <v>0</v>
      </c>
      <c r="BB820" s="181">
        <f>IF(AZ820=2,G820,0)</f>
        <v>0</v>
      </c>
      <c r="BC820" s="181">
        <f>IF(AZ820=3,G820,0)</f>
        <v>0</v>
      </c>
      <c r="BD820" s="181">
        <f>IF(AZ820=4,G820,0)</f>
        <v>0</v>
      </c>
      <c r="BE820" s="181">
        <f>IF(AZ820=5,G820,0)</f>
        <v>0</v>
      </c>
      <c r="CA820" s="208">
        <v>1</v>
      </c>
      <c r="CB820" s="208">
        <v>9</v>
      </c>
    </row>
    <row r="821" spans="1:15" ht="12.75">
      <c r="A821" s="217"/>
      <c r="B821" s="221"/>
      <c r="C821" s="276" t="s">
        <v>953</v>
      </c>
      <c r="D821" s="277"/>
      <c r="E821" s="222">
        <v>4</v>
      </c>
      <c r="F821" s="223"/>
      <c r="G821" s="224"/>
      <c r="H821" s="225"/>
      <c r="I821" s="219"/>
      <c r="J821" s="226"/>
      <c r="K821" s="219"/>
      <c r="M821" s="220">
        <v>4</v>
      </c>
      <c r="O821" s="208"/>
    </row>
    <row r="822" spans="1:80" ht="12.75">
      <c r="A822" s="209">
        <v>278</v>
      </c>
      <c r="B822" s="210" t="s">
        <v>1216</v>
      </c>
      <c r="C822" s="211" t="s">
        <v>1217</v>
      </c>
      <c r="D822" s="212" t="s">
        <v>1084</v>
      </c>
      <c r="E822" s="213">
        <v>4</v>
      </c>
      <c r="F822" s="213">
        <v>0</v>
      </c>
      <c r="G822" s="214">
        <f>E822*F822</f>
        <v>0</v>
      </c>
      <c r="H822" s="215">
        <v>0</v>
      </c>
      <c r="I822" s="216">
        <f>E822*H822</f>
        <v>0</v>
      </c>
      <c r="J822" s="215">
        <v>0</v>
      </c>
      <c r="K822" s="216">
        <f>E822*J822</f>
        <v>0</v>
      </c>
      <c r="O822" s="208">
        <v>2</v>
      </c>
      <c r="AA822" s="181">
        <v>1</v>
      </c>
      <c r="AB822" s="181">
        <v>9</v>
      </c>
      <c r="AC822" s="181">
        <v>9</v>
      </c>
      <c r="AZ822" s="181">
        <v>4</v>
      </c>
      <c r="BA822" s="181">
        <f>IF(AZ822=1,G822,0)</f>
        <v>0</v>
      </c>
      <c r="BB822" s="181">
        <f>IF(AZ822=2,G822,0)</f>
        <v>0</v>
      </c>
      <c r="BC822" s="181">
        <f>IF(AZ822=3,G822,0)</f>
        <v>0</v>
      </c>
      <c r="BD822" s="181">
        <f>IF(AZ822=4,G822,0)</f>
        <v>0</v>
      </c>
      <c r="BE822" s="181">
        <f>IF(AZ822=5,G822,0)</f>
        <v>0</v>
      </c>
      <c r="CA822" s="208">
        <v>1</v>
      </c>
      <c r="CB822" s="208">
        <v>9</v>
      </c>
    </row>
    <row r="823" spans="1:15" ht="12.75">
      <c r="A823" s="217"/>
      <c r="B823" s="221"/>
      <c r="C823" s="276" t="s">
        <v>953</v>
      </c>
      <c r="D823" s="277"/>
      <c r="E823" s="222">
        <v>4</v>
      </c>
      <c r="F823" s="223"/>
      <c r="G823" s="224"/>
      <c r="H823" s="225"/>
      <c r="I823" s="219"/>
      <c r="J823" s="226"/>
      <c r="K823" s="219"/>
      <c r="M823" s="220">
        <v>4</v>
      </c>
      <c r="O823" s="208"/>
    </row>
    <row r="824" spans="1:80" ht="12.75">
      <c r="A824" s="209">
        <v>279</v>
      </c>
      <c r="B824" s="210" t="s">
        <v>1218</v>
      </c>
      <c r="C824" s="211" t="s">
        <v>1219</v>
      </c>
      <c r="D824" s="212" t="s">
        <v>1084</v>
      </c>
      <c r="E824" s="213">
        <v>20</v>
      </c>
      <c r="F824" s="213">
        <v>0</v>
      </c>
      <c r="G824" s="214">
        <f>E824*F824</f>
        <v>0</v>
      </c>
      <c r="H824" s="215">
        <v>0</v>
      </c>
      <c r="I824" s="216">
        <f>E824*H824</f>
        <v>0</v>
      </c>
      <c r="J824" s="215">
        <v>0</v>
      </c>
      <c r="K824" s="216">
        <f>E824*J824</f>
        <v>0</v>
      </c>
      <c r="O824" s="208">
        <v>2</v>
      </c>
      <c r="AA824" s="181">
        <v>1</v>
      </c>
      <c r="AB824" s="181">
        <v>9</v>
      </c>
      <c r="AC824" s="181">
        <v>9</v>
      </c>
      <c r="AZ824" s="181">
        <v>4</v>
      </c>
      <c r="BA824" s="181">
        <f>IF(AZ824=1,G824,0)</f>
        <v>0</v>
      </c>
      <c r="BB824" s="181">
        <f>IF(AZ824=2,G824,0)</f>
        <v>0</v>
      </c>
      <c r="BC824" s="181">
        <f>IF(AZ824=3,G824,0)</f>
        <v>0</v>
      </c>
      <c r="BD824" s="181">
        <f>IF(AZ824=4,G824,0)</f>
        <v>0</v>
      </c>
      <c r="BE824" s="181">
        <f>IF(AZ824=5,G824,0)</f>
        <v>0</v>
      </c>
      <c r="CA824" s="208">
        <v>1</v>
      </c>
      <c r="CB824" s="208">
        <v>9</v>
      </c>
    </row>
    <row r="825" spans="1:15" ht="12.75">
      <c r="A825" s="217"/>
      <c r="B825" s="221"/>
      <c r="C825" s="276" t="s">
        <v>457</v>
      </c>
      <c r="D825" s="277"/>
      <c r="E825" s="222">
        <v>20</v>
      </c>
      <c r="F825" s="223"/>
      <c r="G825" s="224"/>
      <c r="H825" s="225"/>
      <c r="I825" s="219"/>
      <c r="J825" s="226"/>
      <c r="K825" s="219"/>
      <c r="M825" s="220">
        <v>20</v>
      </c>
      <c r="O825" s="208"/>
    </row>
    <row r="826" spans="1:80" ht="12.75">
      <c r="A826" s="209">
        <v>280</v>
      </c>
      <c r="B826" s="210" t="s">
        <v>458</v>
      </c>
      <c r="C826" s="211" t="s">
        <v>459</v>
      </c>
      <c r="D826" s="212" t="s">
        <v>1084</v>
      </c>
      <c r="E826" s="213">
        <v>230</v>
      </c>
      <c r="F826" s="213">
        <v>0</v>
      </c>
      <c r="G826" s="214">
        <f>E826*F826</f>
        <v>0</v>
      </c>
      <c r="H826" s="215">
        <v>0</v>
      </c>
      <c r="I826" s="216">
        <f>E826*H826</f>
        <v>0</v>
      </c>
      <c r="J826" s="215">
        <v>0</v>
      </c>
      <c r="K826" s="216">
        <f>E826*J826</f>
        <v>0</v>
      </c>
      <c r="O826" s="208">
        <v>2</v>
      </c>
      <c r="AA826" s="181">
        <v>1</v>
      </c>
      <c r="AB826" s="181">
        <v>9</v>
      </c>
      <c r="AC826" s="181">
        <v>9</v>
      </c>
      <c r="AZ826" s="181">
        <v>4</v>
      </c>
      <c r="BA826" s="181">
        <f>IF(AZ826=1,G826,0)</f>
        <v>0</v>
      </c>
      <c r="BB826" s="181">
        <f>IF(AZ826=2,G826,0)</f>
        <v>0</v>
      </c>
      <c r="BC826" s="181">
        <f>IF(AZ826=3,G826,0)</f>
        <v>0</v>
      </c>
      <c r="BD826" s="181">
        <f>IF(AZ826=4,G826,0)</f>
        <v>0</v>
      </c>
      <c r="BE826" s="181">
        <f>IF(AZ826=5,G826,0)</f>
        <v>0</v>
      </c>
      <c r="CA826" s="208">
        <v>1</v>
      </c>
      <c r="CB826" s="208">
        <v>9</v>
      </c>
    </row>
    <row r="827" spans="1:15" ht="12.75">
      <c r="A827" s="217"/>
      <c r="B827" s="221"/>
      <c r="C827" s="276" t="s">
        <v>460</v>
      </c>
      <c r="D827" s="277"/>
      <c r="E827" s="222">
        <v>230</v>
      </c>
      <c r="F827" s="223"/>
      <c r="G827" s="224"/>
      <c r="H827" s="225"/>
      <c r="I827" s="219"/>
      <c r="J827" s="226"/>
      <c r="K827" s="219"/>
      <c r="M827" s="220" t="s">
        <v>460</v>
      </c>
      <c r="O827" s="208"/>
    </row>
    <row r="828" spans="1:80" ht="12.75">
      <c r="A828" s="209">
        <v>281</v>
      </c>
      <c r="B828" s="210" t="s">
        <v>1221</v>
      </c>
      <c r="C828" s="211" t="s">
        <v>1222</v>
      </c>
      <c r="D828" s="212" t="s">
        <v>1084</v>
      </c>
      <c r="E828" s="213">
        <v>140</v>
      </c>
      <c r="F828" s="213">
        <v>0</v>
      </c>
      <c r="G828" s="214">
        <f>E828*F828</f>
        <v>0</v>
      </c>
      <c r="H828" s="215">
        <v>0</v>
      </c>
      <c r="I828" s="216">
        <f>E828*H828</f>
        <v>0</v>
      </c>
      <c r="J828" s="215">
        <v>0</v>
      </c>
      <c r="K828" s="216">
        <f>E828*J828</f>
        <v>0</v>
      </c>
      <c r="O828" s="208">
        <v>2</v>
      </c>
      <c r="AA828" s="181">
        <v>1</v>
      </c>
      <c r="AB828" s="181">
        <v>9</v>
      </c>
      <c r="AC828" s="181">
        <v>9</v>
      </c>
      <c r="AZ828" s="181">
        <v>4</v>
      </c>
      <c r="BA828" s="181">
        <f>IF(AZ828=1,G828,0)</f>
        <v>0</v>
      </c>
      <c r="BB828" s="181">
        <f>IF(AZ828=2,G828,0)</f>
        <v>0</v>
      </c>
      <c r="BC828" s="181">
        <f>IF(AZ828=3,G828,0)</f>
        <v>0</v>
      </c>
      <c r="BD828" s="181">
        <f>IF(AZ828=4,G828,0)</f>
        <v>0</v>
      </c>
      <c r="BE828" s="181">
        <f>IF(AZ828=5,G828,0)</f>
        <v>0</v>
      </c>
      <c r="CA828" s="208">
        <v>1</v>
      </c>
      <c r="CB828" s="208">
        <v>9</v>
      </c>
    </row>
    <row r="829" spans="1:15" ht="12.75">
      <c r="A829" s="217"/>
      <c r="B829" s="221"/>
      <c r="C829" s="276" t="s">
        <v>461</v>
      </c>
      <c r="D829" s="277"/>
      <c r="E829" s="222">
        <v>140</v>
      </c>
      <c r="F829" s="223"/>
      <c r="G829" s="224"/>
      <c r="H829" s="225"/>
      <c r="I829" s="219"/>
      <c r="J829" s="226"/>
      <c r="K829" s="219"/>
      <c r="M829" s="220" t="s">
        <v>461</v>
      </c>
      <c r="O829" s="208"/>
    </row>
    <row r="830" spans="1:80" ht="12.75">
      <c r="A830" s="209">
        <v>282</v>
      </c>
      <c r="B830" s="210" t="s">
        <v>1224</v>
      </c>
      <c r="C830" s="211" t="s">
        <v>1225</v>
      </c>
      <c r="D830" s="212" t="s">
        <v>1084</v>
      </c>
      <c r="E830" s="213">
        <v>13</v>
      </c>
      <c r="F830" s="213">
        <v>0</v>
      </c>
      <c r="G830" s="214">
        <f>E830*F830</f>
        <v>0</v>
      </c>
      <c r="H830" s="215">
        <v>0</v>
      </c>
      <c r="I830" s="216">
        <f>E830*H830</f>
        <v>0</v>
      </c>
      <c r="J830" s="215">
        <v>0</v>
      </c>
      <c r="K830" s="216">
        <f>E830*J830</f>
        <v>0</v>
      </c>
      <c r="O830" s="208">
        <v>2</v>
      </c>
      <c r="AA830" s="181">
        <v>1</v>
      </c>
      <c r="AB830" s="181">
        <v>9</v>
      </c>
      <c r="AC830" s="181">
        <v>9</v>
      </c>
      <c r="AZ830" s="181">
        <v>4</v>
      </c>
      <c r="BA830" s="181">
        <f>IF(AZ830=1,G830,0)</f>
        <v>0</v>
      </c>
      <c r="BB830" s="181">
        <f>IF(AZ830=2,G830,0)</f>
        <v>0</v>
      </c>
      <c r="BC830" s="181">
        <f>IF(AZ830=3,G830,0)</f>
        <v>0</v>
      </c>
      <c r="BD830" s="181">
        <f>IF(AZ830=4,G830,0)</f>
        <v>0</v>
      </c>
      <c r="BE830" s="181">
        <f>IF(AZ830=5,G830,0)</f>
        <v>0</v>
      </c>
      <c r="CA830" s="208">
        <v>1</v>
      </c>
      <c r="CB830" s="208">
        <v>9</v>
      </c>
    </row>
    <row r="831" spans="1:15" ht="12.75">
      <c r="A831" s="217"/>
      <c r="B831" s="221"/>
      <c r="C831" s="276" t="s">
        <v>135</v>
      </c>
      <c r="D831" s="277"/>
      <c r="E831" s="222">
        <v>13</v>
      </c>
      <c r="F831" s="223"/>
      <c r="G831" s="224"/>
      <c r="H831" s="225"/>
      <c r="I831" s="219"/>
      <c r="J831" s="226"/>
      <c r="K831" s="219"/>
      <c r="M831" s="220">
        <v>13</v>
      </c>
      <c r="O831" s="208"/>
    </row>
    <row r="832" spans="1:80" ht="12.75">
      <c r="A832" s="209">
        <v>283</v>
      </c>
      <c r="B832" s="210" t="s">
        <v>1226</v>
      </c>
      <c r="C832" s="211" t="s">
        <v>1227</v>
      </c>
      <c r="D832" s="212" t="s">
        <v>1084</v>
      </c>
      <c r="E832" s="213">
        <v>26</v>
      </c>
      <c r="F832" s="213">
        <v>0</v>
      </c>
      <c r="G832" s="214">
        <f>E832*F832</f>
        <v>0</v>
      </c>
      <c r="H832" s="215">
        <v>0</v>
      </c>
      <c r="I832" s="216">
        <f>E832*H832</f>
        <v>0</v>
      </c>
      <c r="J832" s="215">
        <v>0</v>
      </c>
      <c r="K832" s="216">
        <f>E832*J832</f>
        <v>0</v>
      </c>
      <c r="O832" s="208">
        <v>2</v>
      </c>
      <c r="AA832" s="181">
        <v>1</v>
      </c>
      <c r="AB832" s="181">
        <v>9</v>
      </c>
      <c r="AC832" s="181">
        <v>9</v>
      </c>
      <c r="AZ832" s="181">
        <v>4</v>
      </c>
      <c r="BA832" s="181">
        <f>IF(AZ832=1,G832,0)</f>
        <v>0</v>
      </c>
      <c r="BB832" s="181">
        <f>IF(AZ832=2,G832,0)</f>
        <v>0</v>
      </c>
      <c r="BC832" s="181">
        <f>IF(AZ832=3,G832,0)</f>
        <v>0</v>
      </c>
      <c r="BD832" s="181">
        <f>IF(AZ832=4,G832,0)</f>
        <v>0</v>
      </c>
      <c r="BE832" s="181">
        <f>IF(AZ832=5,G832,0)</f>
        <v>0</v>
      </c>
      <c r="CA832" s="208">
        <v>1</v>
      </c>
      <c r="CB832" s="208">
        <v>9</v>
      </c>
    </row>
    <row r="833" spans="1:15" ht="12.75">
      <c r="A833" s="217"/>
      <c r="B833" s="221"/>
      <c r="C833" s="276" t="s">
        <v>462</v>
      </c>
      <c r="D833" s="277"/>
      <c r="E833" s="222">
        <v>26</v>
      </c>
      <c r="F833" s="223"/>
      <c r="G833" s="224"/>
      <c r="H833" s="225"/>
      <c r="I833" s="219"/>
      <c r="J833" s="226"/>
      <c r="K833" s="219"/>
      <c r="M833" s="220">
        <v>26</v>
      </c>
      <c r="O833" s="208"/>
    </row>
    <row r="834" spans="1:80" ht="12.75">
      <c r="A834" s="209">
        <v>284</v>
      </c>
      <c r="B834" s="210" t="s">
        <v>1229</v>
      </c>
      <c r="C834" s="211" t="s">
        <v>1230</v>
      </c>
      <c r="D834" s="212" t="s">
        <v>1084</v>
      </c>
      <c r="E834" s="213">
        <v>4</v>
      </c>
      <c r="F834" s="213">
        <v>0</v>
      </c>
      <c r="G834" s="214">
        <f>E834*F834</f>
        <v>0</v>
      </c>
      <c r="H834" s="215">
        <v>0</v>
      </c>
      <c r="I834" s="216">
        <f>E834*H834</f>
        <v>0</v>
      </c>
      <c r="J834" s="215">
        <v>0</v>
      </c>
      <c r="K834" s="216">
        <f>E834*J834</f>
        <v>0</v>
      </c>
      <c r="O834" s="208">
        <v>2</v>
      </c>
      <c r="AA834" s="181">
        <v>1</v>
      </c>
      <c r="AB834" s="181">
        <v>9</v>
      </c>
      <c r="AC834" s="181">
        <v>9</v>
      </c>
      <c r="AZ834" s="181">
        <v>4</v>
      </c>
      <c r="BA834" s="181">
        <f>IF(AZ834=1,G834,0)</f>
        <v>0</v>
      </c>
      <c r="BB834" s="181">
        <f>IF(AZ834=2,G834,0)</f>
        <v>0</v>
      </c>
      <c r="BC834" s="181">
        <f>IF(AZ834=3,G834,0)</f>
        <v>0</v>
      </c>
      <c r="BD834" s="181">
        <f>IF(AZ834=4,G834,0)</f>
        <v>0</v>
      </c>
      <c r="BE834" s="181">
        <f>IF(AZ834=5,G834,0)</f>
        <v>0</v>
      </c>
      <c r="CA834" s="208">
        <v>1</v>
      </c>
      <c r="CB834" s="208">
        <v>9</v>
      </c>
    </row>
    <row r="835" spans="1:15" ht="12.75">
      <c r="A835" s="217"/>
      <c r="B835" s="221"/>
      <c r="C835" s="276" t="s">
        <v>953</v>
      </c>
      <c r="D835" s="277"/>
      <c r="E835" s="222">
        <v>4</v>
      </c>
      <c r="F835" s="223"/>
      <c r="G835" s="224"/>
      <c r="H835" s="225"/>
      <c r="I835" s="219"/>
      <c r="J835" s="226"/>
      <c r="K835" s="219"/>
      <c r="M835" s="220">
        <v>4</v>
      </c>
      <c r="O835" s="208"/>
    </row>
    <row r="836" spans="1:80" ht="12.75">
      <c r="A836" s="209">
        <v>285</v>
      </c>
      <c r="B836" s="210" t="s">
        <v>463</v>
      </c>
      <c r="C836" s="211" t="s">
        <v>464</v>
      </c>
      <c r="D836" s="212" t="s">
        <v>1084</v>
      </c>
      <c r="E836" s="213">
        <v>2</v>
      </c>
      <c r="F836" s="213">
        <v>0</v>
      </c>
      <c r="G836" s="214">
        <f>E836*F836</f>
        <v>0</v>
      </c>
      <c r="H836" s="215">
        <v>0</v>
      </c>
      <c r="I836" s="216">
        <f>E836*H836</f>
        <v>0</v>
      </c>
      <c r="J836" s="215">
        <v>0</v>
      </c>
      <c r="K836" s="216">
        <f>E836*J836</f>
        <v>0</v>
      </c>
      <c r="O836" s="208">
        <v>2</v>
      </c>
      <c r="AA836" s="181">
        <v>1</v>
      </c>
      <c r="AB836" s="181">
        <v>9</v>
      </c>
      <c r="AC836" s="181">
        <v>9</v>
      </c>
      <c r="AZ836" s="181">
        <v>4</v>
      </c>
      <c r="BA836" s="181">
        <f>IF(AZ836=1,G836,0)</f>
        <v>0</v>
      </c>
      <c r="BB836" s="181">
        <f>IF(AZ836=2,G836,0)</f>
        <v>0</v>
      </c>
      <c r="BC836" s="181">
        <f>IF(AZ836=3,G836,0)</f>
        <v>0</v>
      </c>
      <c r="BD836" s="181">
        <f>IF(AZ836=4,G836,0)</f>
        <v>0</v>
      </c>
      <c r="BE836" s="181">
        <f>IF(AZ836=5,G836,0)</f>
        <v>0</v>
      </c>
      <c r="CA836" s="208">
        <v>1</v>
      </c>
      <c r="CB836" s="208">
        <v>9</v>
      </c>
    </row>
    <row r="837" spans="1:15" ht="12.75">
      <c r="A837" s="217"/>
      <c r="B837" s="221"/>
      <c r="C837" s="276" t="s">
        <v>659</v>
      </c>
      <c r="D837" s="277"/>
      <c r="E837" s="222">
        <v>2</v>
      </c>
      <c r="F837" s="223"/>
      <c r="G837" s="224"/>
      <c r="H837" s="225"/>
      <c r="I837" s="219"/>
      <c r="J837" s="226"/>
      <c r="K837" s="219"/>
      <c r="M837" s="220">
        <v>2</v>
      </c>
      <c r="O837" s="208"/>
    </row>
    <row r="838" spans="1:80" ht="12.75">
      <c r="A838" s="209">
        <v>286</v>
      </c>
      <c r="B838" s="210" t="s">
        <v>1231</v>
      </c>
      <c r="C838" s="211" t="s">
        <v>1232</v>
      </c>
      <c r="D838" s="212" t="s">
        <v>1084</v>
      </c>
      <c r="E838" s="213">
        <v>63</v>
      </c>
      <c r="F838" s="213">
        <v>0</v>
      </c>
      <c r="G838" s="214">
        <f>E838*F838</f>
        <v>0</v>
      </c>
      <c r="H838" s="215">
        <v>0</v>
      </c>
      <c r="I838" s="216">
        <f>E838*H838</f>
        <v>0</v>
      </c>
      <c r="J838" s="215">
        <v>0</v>
      </c>
      <c r="K838" s="216">
        <f>E838*J838</f>
        <v>0</v>
      </c>
      <c r="O838" s="208">
        <v>2</v>
      </c>
      <c r="AA838" s="181">
        <v>1</v>
      </c>
      <c r="AB838" s="181">
        <v>9</v>
      </c>
      <c r="AC838" s="181">
        <v>9</v>
      </c>
      <c r="AZ838" s="181">
        <v>4</v>
      </c>
      <c r="BA838" s="181">
        <f>IF(AZ838=1,G838,0)</f>
        <v>0</v>
      </c>
      <c r="BB838" s="181">
        <f>IF(AZ838=2,G838,0)</f>
        <v>0</v>
      </c>
      <c r="BC838" s="181">
        <f>IF(AZ838=3,G838,0)</f>
        <v>0</v>
      </c>
      <c r="BD838" s="181">
        <f>IF(AZ838=4,G838,0)</f>
        <v>0</v>
      </c>
      <c r="BE838" s="181">
        <f>IF(AZ838=5,G838,0)</f>
        <v>0</v>
      </c>
      <c r="CA838" s="208">
        <v>1</v>
      </c>
      <c r="CB838" s="208">
        <v>9</v>
      </c>
    </row>
    <row r="839" spans="1:15" ht="12.75">
      <c r="A839" s="217"/>
      <c r="B839" s="221"/>
      <c r="C839" s="276" t="s">
        <v>748</v>
      </c>
      <c r="D839" s="277"/>
      <c r="E839" s="222">
        <v>63</v>
      </c>
      <c r="F839" s="223"/>
      <c r="G839" s="224"/>
      <c r="H839" s="225"/>
      <c r="I839" s="219"/>
      <c r="J839" s="226"/>
      <c r="K839" s="219"/>
      <c r="M839" s="220">
        <v>63</v>
      </c>
      <c r="O839" s="208"/>
    </row>
    <row r="840" spans="1:80" ht="12.75">
      <c r="A840" s="209">
        <v>287</v>
      </c>
      <c r="B840" s="210" t="s">
        <v>1234</v>
      </c>
      <c r="C840" s="211" t="s">
        <v>1235</v>
      </c>
      <c r="D840" s="212" t="s">
        <v>1084</v>
      </c>
      <c r="E840" s="213">
        <v>7</v>
      </c>
      <c r="F840" s="213">
        <v>0</v>
      </c>
      <c r="G840" s="214">
        <f>E840*F840</f>
        <v>0</v>
      </c>
      <c r="H840" s="215">
        <v>0</v>
      </c>
      <c r="I840" s="216">
        <f>E840*H840</f>
        <v>0</v>
      </c>
      <c r="J840" s="215">
        <v>0</v>
      </c>
      <c r="K840" s="216">
        <f>E840*J840</f>
        <v>0</v>
      </c>
      <c r="O840" s="208">
        <v>2</v>
      </c>
      <c r="AA840" s="181">
        <v>1</v>
      </c>
      <c r="AB840" s="181">
        <v>9</v>
      </c>
      <c r="AC840" s="181">
        <v>9</v>
      </c>
      <c r="AZ840" s="181">
        <v>4</v>
      </c>
      <c r="BA840" s="181">
        <f>IF(AZ840=1,G840,0)</f>
        <v>0</v>
      </c>
      <c r="BB840" s="181">
        <f>IF(AZ840=2,G840,0)</f>
        <v>0</v>
      </c>
      <c r="BC840" s="181">
        <f>IF(AZ840=3,G840,0)</f>
        <v>0</v>
      </c>
      <c r="BD840" s="181">
        <f>IF(AZ840=4,G840,0)</f>
        <v>0</v>
      </c>
      <c r="BE840" s="181">
        <f>IF(AZ840=5,G840,0)</f>
        <v>0</v>
      </c>
      <c r="CA840" s="208">
        <v>1</v>
      </c>
      <c r="CB840" s="208">
        <v>9</v>
      </c>
    </row>
    <row r="841" spans="1:15" ht="12.75">
      <c r="A841" s="217"/>
      <c r="B841" s="221"/>
      <c r="C841" s="276" t="s">
        <v>43</v>
      </c>
      <c r="D841" s="277"/>
      <c r="E841" s="222">
        <v>7</v>
      </c>
      <c r="F841" s="223"/>
      <c r="G841" s="224"/>
      <c r="H841" s="225"/>
      <c r="I841" s="219"/>
      <c r="J841" s="226"/>
      <c r="K841" s="219"/>
      <c r="M841" s="220">
        <v>7</v>
      </c>
      <c r="O841" s="208"/>
    </row>
    <row r="842" spans="1:80" ht="12.75">
      <c r="A842" s="209">
        <v>288</v>
      </c>
      <c r="B842" s="210" t="s">
        <v>1236</v>
      </c>
      <c r="C842" s="211" t="s">
        <v>1237</v>
      </c>
      <c r="D842" s="212" t="s">
        <v>1084</v>
      </c>
      <c r="E842" s="213">
        <v>17</v>
      </c>
      <c r="F842" s="213">
        <v>0</v>
      </c>
      <c r="G842" s="214">
        <f>E842*F842</f>
        <v>0</v>
      </c>
      <c r="H842" s="215">
        <v>0</v>
      </c>
      <c r="I842" s="216">
        <f>E842*H842</f>
        <v>0</v>
      </c>
      <c r="J842" s="215">
        <v>0</v>
      </c>
      <c r="K842" s="216">
        <f>E842*J842</f>
        <v>0</v>
      </c>
      <c r="O842" s="208">
        <v>2</v>
      </c>
      <c r="AA842" s="181">
        <v>1</v>
      </c>
      <c r="AB842" s="181">
        <v>9</v>
      </c>
      <c r="AC842" s="181">
        <v>9</v>
      </c>
      <c r="AZ842" s="181">
        <v>4</v>
      </c>
      <c r="BA842" s="181">
        <f>IF(AZ842=1,G842,0)</f>
        <v>0</v>
      </c>
      <c r="BB842" s="181">
        <f>IF(AZ842=2,G842,0)</f>
        <v>0</v>
      </c>
      <c r="BC842" s="181">
        <f>IF(AZ842=3,G842,0)</f>
        <v>0</v>
      </c>
      <c r="BD842" s="181">
        <f>IF(AZ842=4,G842,0)</f>
        <v>0</v>
      </c>
      <c r="BE842" s="181">
        <f>IF(AZ842=5,G842,0)</f>
        <v>0</v>
      </c>
      <c r="CA842" s="208">
        <v>1</v>
      </c>
      <c r="CB842" s="208">
        <v>9</v>
      </c>
    </row>
    <row r="843" spans="1:15" ht="12.75">
      <c r="A843" s="217"/>
      <c r="B843" s="221"/>
      <c r="C843" s="276" t="s">
        <v>155</v>
      </c>
      <c r="D843" s="277"/>
      <c r="E843" s="222">
        <v>17</v>
      </c>
      <c r="F843" s="223"/>
      <c r="G843" s="224"/>
      <c r="H843" s="225"/>
      <c r="I843" s="219"/>
      <c r="J843" s="226"/>
      <c r="K843" s="219"/>
      <c r="M843" s="220">
        <v>17</v>
      </c>
      <c r="O843" s="208"/>
    </row>
    <row r="844" spans="1:80" ht="12.75">
      <c r="A844" s="209">
        <v>289</v>
      </c>
      <c r="B844" s="210" t="s">
        <v>1238</v>
      </c>
      <c r="C844" s="211" t="s">
        <v>1239</v>
      </c>
      <c r="D844" s="212" t="s">
        <v>1084</v>
      </c>
      <c r="E844" s="213">
        <v>26</v>
      </c>
      <c r="F844" s="213">
        <v>0</v>
      </c>
      <c r="G844" s="214">
        <f>E844*F844</f>
        <v>0</v>
      </c>
      <c r="H844" s="215">
        <v>0</v>
      </c>
      <c r="I844" s="216">
        <f>E844*H844</f>
        <v>0</v>
      </c>
      <c r="J844" s="215">
        <v>0</v>
      </c>
      <c r="K844" s="216">
        <f>E844*J844</f>
        <v>0</v>
      </c>
      <c r="O844" s="208">
        <v>2</v>
      </c>
      <c r="AA844" s="181">
        <v>1</v>
      </c>
      <c r="AB844" s="181">
        <v>9</v>
      </c>
      <c r="AC844" s="181">
        <v>9</v>
      </c>
      <c r="AZ844" s="181">
        <v>4</v>
      </c>
      <c r="BA844" s="181">
        <f>IF(AZ844=1,G844,0)</f>
        <v>0</v>
      </c>
      <c r="BB844" s="181">
        <f>IF(AZ844=2,G844,0)</f>
        <v>0</v>
      </c>
      <c r="BC844" s="181">
        <f>IF(AZ844=3,G844,0)</f>
        <v>0</v>
      </c>
      <c r="BD844" s="181">
        <f>IF(AZ844=4,G844,0)</f>
        <v>0</v>
      </c>
      <c r="BE844" s="181">
        <f>IF(AZ844=5,G844,0)</f>
        <v>0</v>
      </c>
      <c r="CA844" s="208">
        <v>1</v>
      </c>
      <c r="CB844" s="208">
        <v>9</v>
      </c>
    </row>
    <row r="845" spans="1:15" ht="12.75">
      <c r="A845" s="217"/>
      <c r="B845" s="221"/>
      <c r="C845" s="276" t="s">
        <v>462</v>
      </c>
      <c r="D845" s="277"/>
      <c r="E845" s="222">
        <v>26</v>
      </c>
      <c r="F845" s="223"/>
      <c r="G845" s="224"/>
      <c r="H845" s="225"/>
      <c r="I845" s="219"/>
      <c r="J845" s="226"/>
      <c r="K845" s="219"/>
      <c r="M845" s="220">
        <v>26</v>
      </c>
      <c r="O845" s="208"/>
    </row>
    <row r="846" spans="1:80" ht="22.5">
      <c r="A846" s="209">
        <v>290</v>
      </c>
      <c r="B846" s="210" t="s">
        <v>1242</v>
      </c>
      <c r="C846" s="211" t="s">
        <v>465</v>
      </c>
      <c r="D846" s="212" t="s">
        <v>938</v>
      </c>
      <c r="E846" s="213">
        <v>50</v>
      </c>
      <c r="F846" s="213">
        <v>0</v>
      </c>
      <c r="G846" s="214">
        <f>E846*F846</f>
        <v>0</v>
      </c>
      <c r="H846" s="215">
        <v>0</v>
      </c>
      <c r="I846" s="216">
        <f>E846*H846</f>
        <v>0</v>
      </c>
      <c r="J846" s="215"/>
      <c r="K846" s="216">
        <f>E846*J846</f>
        <v>0</v>
      </c>
      <c r="O846" s="208">
        <v>2</v>
      </c>
      <c r="AA846" s="181">
        <v>10</v>
      </c>
      <c r="AB846" s="181">
        <v>0</v>
      </c>
      <c r="AC846" s="181">
        <v>8</v>
      </c>
      <c r="AZ846" s="181">
        <v>5</v>
      </c>
      <c r="BA846" s="181">
        <f>IF(AZ846=1,G846,0)</f>
        <v>0</v>
      </c>
      <c r="BB846" s="181">
        <f>IF(AZ846=2,G846,0)</f>
        <v>0</v>
      </c>
      <c r="BC846" s="181">
        <f>IF(AZ846=3,G846,0)</f>
        <v>0</v>
      </c>
      <c r="BD846" s="181">
        <f>IF(AZ846=4,G846,0)</f>
        <v>0</v>
      </c>
      <c r="BE846" s="181">
        <f>IF(AZ846=5,G846,0)</f>
        <v>0</v>
      </c>
      <c r="CA846" s="208">
        <v>10</v>
      </c>
      <c r="CB846" s="208">
        <v>0</v>
      </c>
    </row>
    <row r="847" spans="1:15" ht="12.75">
      <c r="A847" s="217"/>
      <c r="B847" s="221"/>
      <c r="C847" s="276" t="s">
        <v>166</v>
      </c>
      <c r="D847" s="277"/>
      <c r="E847" s="222">
        <v>50</v>
      </c>
      <c r="F847" s="223"/>
      <c r="G847" s="224"/>
      <c r="H847" s="225"/>
      <c r="I847" s="219"/>
      <c r="J847" s="226"/>
      <c r="K847" s="219"/>
      <c r="M847" s="220">
        <v>50</v>
      </c>
      <c r="O847" s="208"/>
    </row>
    <row r="848" spans="1:80" ht="12.75">
      <c r="A848" s="209">
        <v>291</v>
      </c>
      <c r="B848" s="210" t="s">
        <v>1245</v>
      </c>
      <c r="C848" s="211" t="s">
        <v>1246</v>
      </c>
      <c r="D848" s="212" t="s">
        <v>938</v>
      </c>
      <c r="E848" s="213">
        <v>10</v>
      </c>
      <c r="F848" s="213">
        <v>0</v>
      </c>
      <c r="G848" s="214">
        <f>E848*F848</f>
        <v>0</v>
      </c>
      <c r="H848" s="215">
        <v>0</v>
      </c>
      <c r="I848" s="216">
        <f>E848*H848</f>
        <v>0</v>
      </c>
      <c r="J848" s="215"/>
      <c r="K848" s="216">
        <f>E848*J848</f>
        <v>0</v>
      </c>
      <c r="O848" s="208">
        <v>2</v>
      </c>
      <c r="AA848" s="181">
        <v>10</v>
      </c>
      <c r="AB848" s="181">
        <v>0</v>
      </c>
      <c r="AC848" s="181">
        <v>8</v>
      </c>
      <c r="AZ848" s="181">
        <v>5</v>
      </c>
      <c r="BA848" s="181">
        <f>IF(AZ848=1,G848,0)</f>
        <v>0</v>
      </c>
      <c r="BB848" s="181">
        <f>IF(AZ848=2,G848,0)</f>
        <v>0</v>
      </c>
      <c r="BC848" s="181">
        <f>IF(AZ848=3,G848,0)</f>
        <v>0</v>
      </c>
      <c r="BD848" s="181">
        <f>IF(AZ848=4,G848,0)</f>
        <v>0</v>
      </c>
      <c r="BE848" s="181">
        <f>IF(AZ848=5,G848,0)</f>
        <v>0</v>
      </c>
      <c r="CA848" s="208">
        <v>10</v>
      </c>
      <c r="CB848" s="208">
        <v>0</v>
      </c>
    </row>
    <row r="849" spans="1:15" ht="12.75">
      <c r="A849" s="217"/>
      <c r="B849" s="221"/>
      <c r="C849" s="276" t="s">
        <v>1244</v>
      </c>
      <c r="D849" s="277"/>
      <c r="E849" s="222">
        <v>10</v>
      </c>
      <c r="F849" s="223"/>
      <c r="G849" s="224"/>
      <c r="H849" s="225"/>
      <c r="I849" s="219"/>
      <c r="J849" s="226"/>
      <c r="K849" s="219"/>
      <c r="M849" s="220">
        <v>10</v>
      </c>
      <c r="O849" s="208"/>
    </row>
    <row r="850" spans="1:57" ht="12.75">
      <c r="A850" s="227"/>
      <c r="B850" s="228" t="s">
        <v>590</v>
      </c>
      <c r="C850" s="229" t="s">
        <v>1188</v>
      </c>
      <c r="D850" s="230"/>
      <c r="E850" s="231"/>
      <c r="F850" s="232"/>
      <c r="G850" s="233">
        <f>SUM(G791:G849)</f>
        <v>0</v>
      </c>
      <c r="H850" s="234"/>
      <c r="I850" s="235">
        <f>SUM(I791:I849)</f>
        <v>0</v>
      </c>
      <c r="J850" s="234"/>
      <c r="K850" s="235">
        <f>SUM(K791:K849)</f>
        <v>0</v>
      </c>
      <c r="O850" s="208">
        <v>4</v>
      </c>
      <c r="BA850" s="236">
        <f>SUM(BA791:BA849)</f>
        <v>0</v>
      </c>
      <c r="BB850" s="236">
        <f>SUM(BB791:BB849)</f>
        <v>0</v>
      </c>
      <c r="BC850" s="236">
        <f>SUM(BC791:BC849)</f>
        <v>0</v>
      </c>
      <c r="BD850" s="236">
        <f>SUM(BD791:BD849)</f>
        <v>0</v>
      </c>
      <c r="BE850" s="236">
        <f>SUM(BE791:BE849)</f>
        <v>0</v>
      </c>
    </row>
    <row r="851" spans="1:15" ht="12.75">
      <c r="A851" s="198" t="s">
        <v>586</v>
      </c>
      <c r="B851" s="199" t="s">
        <v>1247</v>
      </c>
      <c r="C851" s="200" t="s">
        <v>1248</v>
      </c>
      <c r="D851" s="201"/>
      <c r="E851" s="202"/>
      <c r="F851" s="202"/>
      <c r="G851" s="203"/>
      <c r="H851" s="204"/>
      <c r="I851" s="205"/>
      <c r="J851" s="206"/>
      <c r="K851" s="207"/>
      <c r="O851" s="208">
        <v>1</v>
      </c>
    </row>
    <row r="852" spans="1:80" ht="22.5">
      <c r="A852" s="209">
        <v>292</v>
      </c>
      <c r="B852" s="210" t="s">
        <v>466</v>
      </c>
      <c r="C852" s="211" t="s">
        <v>467</v>
      </c>
      <c r="D852" s="212" t="s">
        <v>643</v>
      </c>
      <c r="E852" s="213">
        <v>75</v>
      </c>
      <c r="F852" s="213">
        <v>0</v>
      </c>
      <c r="G852" s="214">
        <f>E852*F852</f>
        <v>0</v>
      </c>
      <c r="H852" s="215">
        <v>0</v>
      </c>
      <c r="I852" s="216">
        <f>E852*H852</f>
        <v>0</v>
      </c>
      <c r="J852" s="215">
        <v>0</v>
      </c>
      <c r="K852" s="216">
        <f>E852*J852</f>
        <v>0</v>
      </c>
      <c r="O852" s="208">
        <v>2</v>
      </c>
      <c r="AA852" s="181">
        <v>1</v>
      </c>
      <c r="AB852" s="181">
        <v>9</v>
      </c>
      <c r="AC852" s="181">
        <v>9</v>
      </c>
      <c r="AZ852" s="181">
        <v>4</v>
      </c>
      <c r="BA852" s="181">
        <f>IF(AZ852=1,G852,0)</f>
        <v>0</v>
      </c>
      <c r="BB852" s="181">
        <f>IF(AZ852=2,G852,0)</f>
        <v>0</v>
      </c>
      <c r="BC852" s="181">
        <f>IF(AZ852=3,G852,0)</f>
        <v>0</v>
      </c>
      <c r="BD852" s="181">
        <f>IF(AZ852=4,G852,0)</f>
        <v>0</v>
      </c>
      <c r="BE852" s="181">
        <f>IF(AZ852=5,G852,0)</f>
        <v>0</v>
      </c>
      <c r="CA852" s="208">
        <v>1</v>
      </c>
      <c r="CB852" s="208">
        <v>9</v>
      </c>
    </row>
    <row r="853" spans="1:15" ht="12.75">
      <c r="A853" s="217"/>
      <c r="B853" s="221"/>
      <c r="C853" s="276" t="s">
        <v>468</v>
      </c>
      <c r="D853" s="277"/>
      <c r="E853" s="222">
        <v>75</v>
      </c>
      <c r="F853" s="223"/>
      <c r="G853" s="224"/>
      <c r="H853" s="225"/>
      <c r="I853" s="219"/>
      <c r="J853" s="226"/>
      <c r="K853" s="219"/>
      <c r="M853" s="220">
        <v>75</v>
      </c>
      <c r="O853" s="208"/>
    </row>
    <row r="854" spans="1:80" ht="22.5">
      <c r="A854" s="209">
        <v>293</v>
      </c>
      <c r="B854" s="210" t="s">
        <v>1250</v>
      </c>
      <c r="C854" s="211" t="s">
        <v>1251</v>
      </c>
      <c r="D854" s="212" t="s">
        <v>643</v>
      </c>
      <c r="E854" s="213">
        <v>143</v>
      </c>
      <c r="F854" s="213">
        <v>0</v>
      </c>
      <c r="G854" s="214">
        <f>E854*F854</f>
        <v>0</v>
      </c>
      <c r="H854" s="215">
        <v>0</v>
      </c>
      <c r="I854" s="216">
        <f>E854*H854</f>
        <v>0</v>
      </c>
      <c r="J854" s="215">
        <v>0</v>
      </c>
      <c r="K854" s="216">
        <f>E854*J854</f>
        <v>0</v>
      </c>
      <c r="O854" s="208">
        <v>2</v>
      </c>
      <c r="AA854" s="181">
        <v>1</v>
      </c>
      <c r="AB854" s="181">
        <v>9</v>
      </c>
      <c r="AC854" s="181">
        <v>9</v>
      </c>
      <c r="AZ854" s="181">
        <v>4</v>
      </c>
      <c r="BA854" s="181">
        <f>IF(AZ854=1,G854,0)</f>
        <v>0</v>
      </c>
      <c r="BB854" s="181">
        <f>IF(AZ854=2,G854,0)</f>
        <v>0</v>
      </c>
      <c r="BC854" s="181">
        <f>IF(AZ854=3,G854,0)</f>
        <v>0</v>
      </c>
      <c r="BD854" s="181">
        <f>IF(AZ854=4,G854,0)</f>
        <v>0</v>
      </c>
      <c r="BE854" s="181">
        <f>IF(AZ854=5,G854,0)</f>
        <v>0</v>
      </c>
      <c r="CA854" s="208">
        <v>1</v>
      </c>
      <c r="CB854" s="208">
        <v>9</v>
      </c>
    </row>
    <row r="855" spans="1:15" ht="12.75">
      <c r="A855" s="217"/>
      <c r="B855" s="221"/>
      <c r="C855" s="276" t="s">
        <v>469</v>
      </c>
      <c r="D855" s="277"/>
      <c r="E855" s="222">
        <v>143</v>
      </c>
      <c r="F855" s="223"/>
      <c r="G855" s="224"/>
      <c r="H855" s="225"/>
      <c r="I855" s="219"/>
      <c r="J855" s="226"/>
      <c r="K855" s="219"/>
      <c r="M855" s="220" t="s">
        <v>469</v>
      </c>
      <c r="O855" s="208"/>
    </row>
    <row r="856" spans="1:80" ht="22.5">
      <c r="A856" s="209">
        <v>294</v>
      </c>
      <c r="B856" s="210" t="s">
        <v>1253</v>
      </c>
      <c r="C856" s="211" t="s">
        <v>1254</v>
      </c>
      <c r="D856" s="212" t="s">
        <v>643</v>
      </c>
      <c r="E856" s="213">
        <v>73</v>
      </c>
      <c r="F856" s="213">
        <v>0</v>
      </c>
      <c r="G856" s="214">
        <f>E856*F856</f>
        <v>0</v>
      </c>
      <c r="H856" s="215">
        <v>0</v>
      </c>
      <c r="I856" s="216">
        <f>E856*H856</f>
        <v>0</v>
      </c>
      <c r="J856" s="215">
        <v>0</v>
      </c>
      <c r="K856" s="216">
        <f>E856*J856</f>
        <v>0</v>
      </c>
      <c r="O856" s="208">
        <v>2</v>
      </c>
      <c r="AA856" s="181">
        <v>1</v>
      </c>
      <c r="AB856" s="181">
        <v>9</v>
      </c>
      <c r="AC856" s="181">
        <v>9</v>
      </c>
      <c r="AZ856" s="181">
        <v>4</v>
      </c>
      <c r="BA856" s="181">
        <f>IF(AZ856=1,G856,0)</f>
        <v>0</v>
      </c>
      <c r="BB856" s="181">
        <f>IF(AZ856=2,G856,0)</f>
        <v>0</v>
      </c>
      <c r="BC856" s="181">
        <f>IF(AZ856=3,G856,0)</f>
        <v>0</v>
      </c>
      <c r="BD856" s="181">
        <f>IF(AZ856=4,G856,0)</f>
        <v>0</v>
      </c>
      <c r="BE856" s="181">
        <f>IF(AZ856=5,G856,0)</f>
        <v>0</v>
      </c>
      <c r="CA856" s="208">
        <v>1</v>
      </c>
      <c r="CB856" s="208">
        <v>9</v>
      </c>
    </row>
    <row r="857" spans="1:15" ht="12.75">
      <c r="A857" s="217"/>
      <c r="B857" s="221"/>
      <c r="C857" s="276" t="s">
        <v>470</v>
      </c>
      <c r="D857" s="277"/>
      <c r="E857" s="222">
        <v>73</v>
      </c>
      <c r="F857" s="223"/>
      <c r="G857" s="224"/>
      <c r="H857" s="225"/>
      <c r="I857" s="219"/>
      <c r="J857" s="226"/>
      <c r="K857" s="219"/>
      <c r="M857" s="220" t="s">
        <v>470</v>
      </c>
      <c r="O857" s="208"/>
    </row>
    <row r="858" spans="1:80" ht="22.5">
      <c r="A858" s="209">
        <v>295</v>
      </c>
      <c r="B858" s="210" t="s">
        <v>1255</v>
      </c>
      <c r="C858" s="211" t="s">
        <v>1256</v>
      </c>
      <c r="D858" s="212" t="s">
        <v>643</v>
      </c>
      <c r="E858" s="213">
        <v>73</v>
      </c>
      <c r="F858" s="213">
        <v>0</v>
      </c>
      <c r="G858" s="214">
        <f>E858*F858</f>
        <v>0</v>
      </c>
      <c r="H858" s="215">
        <v>0</v>
      </c>
      <c r="I858" s="216">
        <f>E858*H858</f>
        <v>0</v>
      </c>
      <c r="J858" s="215">
        <v>0</v>
      </c>
      <c r="K858" s="216">
        <f>E858*J858</f>
        <v>0</v>
      </c>
      <c r="O858" s="208">
        <v>2</v>
      </c>
      <c r="AA858" s="181">
        <v>1</v>
      </c>
      <c r="AB858" s="181">
        <v>9</v>
      </c>
      <c r="AC858" s="181">
        <v>9</v>
      </c>
      <c r="AZ858" s="181">
        <v>4</v>
      </c>
      <c r="BA858" s="181">
        <f>IF(AZ858=1,G858,0)</f>
        <v>0</v>
      </c>
      <c r="BB858" s="181">
        <f>IF(AZ858=2,G858,0)</f>
        <v>0</v>
      </c>
      <c r="BC858" s="181">
        <f>IF(AZ858=3,G858,0)</f>
        <v>0</v>
      </c>
      <c r="BD858" s="181">
        <f>IF(AZ858=4,G858,0)</f>
        <v>0</v>
      </c>
      <c r="BE858" s="181">
        <f>IF(AZ858=5,G858,0)</f>
        <v>0</v>
      </c>
      <c r="CA858" s="208">
        <v>1</v>
      </c>
      <c r="CB858" s="208">
        <v>9</v>
      </c>
    </row>
    <row r="859" spans="1:15" ht="12.75">
      <c r="A859" s="217"/>
      <c r="B859" s="221"/>
      <c r="C859" s="276" t="s">
        <v>470</v>
      </c>
      <c r="D859" s="277"/>
      <c r="E859" s="222">
        <v>73</v>
      </c>
      <c r="F859" s="223"/>
      <c r="G859" s="224"/>
      <c r="H859" s="225"/>
      <c r="I859" s="219"/>
      <c r="J859" s="226"/>
      <c r="K859" s="219"/>
      <c r="M859" s="220" t="s">
        <v>470</v>
      </c>
      <c r="O859" s="208"/>
    </row>
    <row r="860" spans="1:80" ht="12.75">
      <c r="A860" s="209">
        <v>296</v>
      </c>
      <c r="B860" s="210" t="s">
        <v>471</v>
      </c>
      <c r="C860" s="211" t="s">
        <v>472</v>
      </c>
      <c r="D860" s="212" t="s">
        <v>657</v>
      </c>
      <c r="E860" s="213">
        <v>2</v>
      </c>
      <c r="F860" s="213">
        <v>0</v>
      </c>
      <c r="G860" s="214">
        <f>E860*F860</f>
        <v>0</v>
      </c>
      <c r="H860" s="215">
        <v>0</v>
      </c>
      <c r="I860" s="216">
        <f>E860*H860</f>
        <v>0</v>
      </c>
      <c r="J860" s="215"/>
      <c r="K860" s="216">
        <f>E860*J860</f>
        <v>0</v>
      </c>
      <c r="O860" s="208">
        <v>2</v>
      </c>
      <c r="AA860" s="181">
        <v>12</v>
      </c>
      <c r="AB860" s="181">
        <v>0</v>
      </c>
      <c r="AC860" s="181">
        <v>296</v>
      </c>
      <c r="AZ860" s="181">
        <v>4</v>
      </c>
      <c r="BA860" s="181">
        <f>IF(AZ860=1,G860,0)</f>
        <v>0</v>
      </c>
      <c r="BB860" s="181">
        <f>IF(AZ860=2,G860,0)</f>
        <v>0</v>
      </c>
      <c r="BC860" s="181">
        <f>IF(AZ860=3,G860,0)</f>
        <v>0</v>
      </c>
      <c r="BD860" s="181">
        <f>IF(AZ860=4,G860,0)</f>
        <v>0</v>
      </c>
      <c r="BE860" s="181">
        <f>IF(AZ860=5,G860,0)</f>
        <v>0</v>
      </c>
      <c r="CA860" s="208">
        <v>12</v>
      </c>
      <c r="CB860" s="208">
        <v>0</v>
      </c>
    </row>
    <row r="861" spans="1:15" ht="12.75">
      <c r="A861" s="217"/>
      <c r="B861" s="221"/>
      <c r="C861" s="276" t="s">
        <v>659</v>
      </c>
      <c r="D861" s="277"/>
      <c r="E861" s="222">
        <v>2</v>
      </c>
      <c r="F861" s="223"/>
      <c r="G861" s="224"/>
      <c r="H861" s="225"/>
      <c r="I861" s="219"/>
      <c r="J861" s="226"/>
      <c r="K861" s="219"/>
      <c r="M861" s="220">
        <v>2</v>
      </c>
      <c r="O861" s="208"/>
    </row>
    <row r="862" spans="1:80" ht="12.75">
      <c r="A862" s="209">
        <v>297</v>
      </c>
      <c r="B862" s="210" t="s">
        <v>473</v>
      </c>
      <c r="C862" s="211" t="s">
        <v>1262</v>
      </c>
      <c r="D862" s="212" t="s">
        <v>657</v>
      </c>
      <c r="E862" s="213">
        <v>2</v>
      </c>
      <c r="F862" s="213">
        <v>0</v>
      </c>
      <c r="G862" s="214">
        <f>E862*F862</f>
        <v>0</v>
      </c>
      <c r="H862" s="215">
        <v>0</v>
      </c>
      <c r="I862" s="216">
        <f>E862*H862</f>
        <v>0</v>
      </c>
      <c r="J862" s="215"/>
      <c r="K862" s="216">
        <f>E862*J862</f>
        <v>0</v>
      </c>
      <c r="O862" s="208">
        <v>2</v>
      </c>
      <c r="AA862" s="181">
        <v>12</v>
      </c>
      <c r="AB862" s="181">
        <v>0</v>
      </c>
      <c r="AC862" s="181">
        <v>297</v>
      </c>
      <c r="AZ862" s="181">
        <v>4</v>
      </c>
      <c r="BA862" s="181">
        <f>IF(AZ862=1,G862,0)</f>
        <v>0</v>
      </c>
      <c r="BB862" s="181">
        <f>IF(AZ862=2,G862,0)</f>
        <v>0</v>
      </c>
      <c r="BC862" s="181">
        <f>IF(AZ862=3,G862,0)</f>
        <v>0</v>
      </c>
      <c r="BD862" s="181">
        <f>IF(AZ862=4,G862,0)</f>
        <v>0</v>
      </c>
      <c r="BE862" s="181">
        <f>IF(AZ862=5,G862,0)</f>
        <v>0</v>
      </c>
      <c r="CA862" s="208">
        <v>12</v>
      </c>
      <c r="CB862" s="208">
        <v>0</v>
      </c>
    </row>
    <row r="863" spans="1:15" ht="12.75">
      <c r="A863" s="217"/>
      <c r="B863" s="221"/>
      <c r="C863" s="276" t="s">
        <v>659</v>
      </c>
      <c r="D863" s="277"/>
      <c r="E863" s="222">
        <v>2</v>
      </c>
      <c r="F863" s="223"/>
      <c r="G863" s="224"/>
      <c r="H863" s="225"/>
      <c r="I863" s="219"/>
      <c r="J863" s="226"/>
      <c r="K863" s="219"/>
      <c r="M863" s="220">
        <v>2</v>
      </c>
      <c r="O863" s="208"/>
    </row>
    <row r="864" spans="1:80" ht="12.75">
      <c r="A864" s="209">
        <v>298</v>
      </c>
      <c r="B864" s="210" t="s">
        <v>474</v>
      </c>
      <c r="C864" s="211" t="s">
        <v>475</v>
      </c>
      <c r="D864" s="212" t="s">
        <v>657</v>
      </c>
      <c r="E864" s="213">
        <v>2</v>
      </c>
      <c r="F864" s="213">
        <v>0</v>
      </c>
      <c r="G864" s="214">
        <f>E864*F864</f>
        <v>0</v>
      </c>
      <c r="H864" s="215">
        <v>0</v>
      </c>
      <c r="I864" s="216">
        <f>E864*H864</f>
        <v>0</v>
      </c>
      <c r="J864" s="215"/>
      <c r="K864" s="216">
        <f>E864*J864</f>
        <v>0</v>
      </c>
      <c r="O864" s="208">
        <v>2</v>
      </c>
      <c r="AA864" s="181">
        <v>12</v>
      </c>
      <c r="AB864" s="181">
        <v>0</v>
      </c>
      <c r="AC864" s="181">
        <v>298</v>
      </c>
      <c r="AZ864" s="181">
        <v>4</v>
      </c>
      <c r="BA864" s="181">
        <f>IF(AZ864=1,G864,0)</f>
        <v>0</v>
      </c>
      <c r="BB864" s="181">
        <f>IF(AZ864=2,G864,0)</f>
        <v>0</v>
      </c>
      <c r="BC864" s="181">
        <f>IF(AZ864=3,G864,0)</f>
        <v>0</v>
      </c>
      <c r="BD864" s="181">
        <f>IF(AZ864=4,G864,0)</f>
        <v>0</v>
      </c>
      <c r="BE864" s="181">
        <f>IF(AZ864=5,G864,0)</f>
        <v>0</v>
      </c>
      <c r="CA864" s="208">
        <v>12</v>
      </c>
      <c r="CB864" s="208">
        <v>0</v>
      </c>
    </row>
    <row r="865" spans="1:15" ht="12.75">
      <c r="A865" s="217"/>
      <c r="B865" s="221"/>
      <c r="C865" s="276" t="s">
        <v>659</v>
      </c>
      <c r="D865" s="277"/>
      <c r="E865" s="222">
        <v>2</v>
      </c>
      <c r="F865" s="223"/>
      <c r="G865" s="224"/>
      <c r="H865" s="225"/>
      <c r="I865" s="219"/>
      <c r="J865" s="226"/>
      <c r="K865" s="219"/>
      <c r="M865" s="220">
        <v>2</v>
      </c>
      <c r="O865" s="208"/>
    </row>
    <row r="866" spans="1:80" ht="12.75">
      <c r="A866" s="209">
        <v>299</v>
      </c>
      <c r="B866" s="210" t="s">
        <v>476</v>
      </c>
      <c r="C866" s="211" t="s">
        <v>1264</v>
      </c>
      <c r="D866" s="212" t="s">
        <v>657</v>
      </c>
      <c r="E866" s="213">
        <v>6</v>
      </c>
      <c r="F866" s="213">
        <v>0</v>
      </c>
      <c r="G866" s="214">
        <f>E866*F866</f>
        <v>0</v>
      </c>
      <c r="H866" s="215">
        <v>0</v>
      </c>
      <c r="I866" s="216">
        <f>E866*H866</f>
        <v>0</v>
      </c>
      <c r="J866" s="215"/>
      <c r="K866" s="216">
        <f>E866*J866</f>
        <v>0</v>
      </c>
      <c r="O866" s="208">
        <v>2</v>
      </c>
      <c r="AA866" s="181">
        <v>12</v>
      </c>
      <c r="AB866" s="181">
        <v>0</v>
      </c>
      <c r="AC866" s="181">
        <v>299</v>
      </c>
      <c r="AZ866" s="181">
        <v>4</v>
      </c>
      <c r="BA866" s="181">
        <f>IF(AZ866=1,G866,0)</f>
        <v>0</v>
      </c>
      <c r="BB866" s="181">
        <f>IF(AZ866=2,G866,0)</f>
        <v>0</v>
      </c>
      <c r="BC866" s="181">
        <f>IF(AZ866=3,G866,0)</f>
        <v>0</v>
      </c>
      <c r="BD866" s="181">
        <f>IF(AZ866=4,G866,0)</f>
        <v>0</v>
      </c>
      <c r="BE866" s="181">
        <f>IF(AZ866=5,G866,0)</f>
        <v>0</v>
      </c>
      <c r="CA866" s="208">
        <v>12</v>
      </c>
      <c r="CB866" s="208">
        <v>0</v>
      </c>
    </row>
    <row r="867" spans="1:15" ht="12.75">
      <c r="A867" s="217"/>
      <c r="B867" s="221"/>
      <c r="C867" s="276" t="s">
        <v>950</v>
      </c>
      <c r="D867" s="277"/>
      <c r="E867" s="222">
        <v>6</v>
      </c>
      <c r="F867" s="223"/>
      <c r="G867" s="224"/>
      <c r="H867" s="225"/>
      <c r="I867" s="219"/>
      <c r="J867" s="226"/>
      <c r="K867" s="219"/>
      <c r="M867" s="220">
        <v>6</v>
      </c>
      <c r="O867" s="208"/>
    </row>
    <row r="868" spans="1:80" ht="12.75">
      <c r="A868" s="209">
        <v>300</v>
      </c>
      <c r="B868" s="210" t="s">
        <v>477</v>
      </c>
      <c r="C868" s="211" t="s">
        <v>478</v>
      </c>
      <c r="D868" s="212" t="s">
        <v>657</v>
      </c>
      <c r="E868" s="213">
        <v>6</v>
      </c>
      <c r="F868" s="213">
        <v>0</v>
      </c>
      <c r="G868" s="214">
        <f>E868*F868</f>
        <v>0</v>
      </c>
      <c r="H868" s="215">
        <v>0</v>
      </c>
      <c r="I868" s="216">
        <f>E868*H868</f>
        <v>0</v>
      </c>
      <c r="J868" s="215"/>
      <c r="K868" s="216">
        <f>E868*J868</f>
        <v>0</v>
      </c>
      <c r="O868" s="208">
        <v>2</v>
      </c>
      <c r="AA868" s="181">
        <v>12</v>
      </c>
      <c r="AB868" s="181">
        <v>0</v>
      </c>
      <c r="AC868" s="181">
        <v>300</v>
      </c>
      <c r="AZ868" s="181">
        <v>4</v>
      </c>
      <c r="BA868" s="181">
        <f>IF(AZ868=1,G868,0)</f>
        <v>0</v>
      </c>
      <c r="BB868" s="181">
        <f>IF(AZ868=2,G868,0)</f>
        <v>0</v>
      </c>
      <c r="BC868" s="181">
        <f>IF(AZ868=3,G868,0)</f>
        <v>0</v>
      </c>
      <c r="BD868" s="181">
        <f>IF(AZ868=4,G868,0)</f>
        <v>0</v>
      </c>
      <c r="BE868" s="181">
        <f>IF(AZ868=5,G868,0)</f>
        <v>0</v>
      </c>
      <c r="CA868" s="208">
        <v>12</v>
      </c>
      <c r="CB868" s="208">
        <v>0</v>
      </c>
    </row>
    <row r="869" spans="1:15" ht="12.75">
      <c r="A869" s="217"/>
      <c r="B869" s="221"/>
      <c r="C869" s="276" t="s">
        <v>950</v>
      </c>
      <c r="D869" s="277"/>
      <c r="E869" s="222">
        <v>6</v>
      </c>
      <c r="F869" s="223"/>
      <c r="G869" s="224"/>
      <c r="H869" s="225"/>
      <c r="I869" s="219"/>
      <c r="J869" s="226"/>
      <c r="K869" s="219"/>
      <c r="M869" s="220">
        <v>6</v>
      </c>
      <c r="O869" s="208"/>
    </row>
    <row r="870" spans="1:80" ht="12.75">
      <c r="A870" s="209">
        <v>301</v>
      </c>
      <c r="B870" s="210" t="s">
        <v>479</v>
      </c>
      <c r="C870" s="211" t="s">
        <v>1266</v>
      </c>
      <c r="D870" s="212" t="s">
        <v>657</v>
      </c>
      <c r="E870" s="213">
        <v>3</v>
      </c>
      <c r="F870" s="213">
        <v>0</v>
      </c>
      <c r="G870" s="214">
        <f>E870*F870</f>
        <v>0</v>
      </c>
      <c r="H870" s="215">
        <v>0</v>
      </c>
      <c r="I870" s="216">
        <f>E870*H870</f>
        <v>0</v>
      </c>
      <c r="J870" s="215"/>
      <c r="K870" s="216">
        <f>E870*J870</f>
        <v>0</v>
      </c>
      <c r="O870" s="208">
        <v>2</v>
      </c>
      <c r="AA870" s="181">
        <v>12</v>
      </c>
      <c r="AB870" s="181">
        <v>0</v>
      </c>
      <c r="AC870" s="181">
        <v>301</v>
      </c>
      <c r="AZ870" s="181">
        <v>4</v>
      </c>
      <c r="BA870" s="181">
        <f>IF(AZ870=1,G870,0)</f>
        <v>0</v>
      </c>
      <c r="BB870" s="181">
        <f>IF(AZ870=2,G870,0)</f>
        <v>0</v>
      </c>
      <c r="BC870" s="181">
        <f>IF(AZ870=3,G870,0)</f>
        <v>0</v>
      </c>
      <c r="BD870" s="181">
        <f>IF(AZ870=4,G870,0)</f>
        <v>0</v>
      </c>
      <c r="BE870" s="181">
        <f>IF(AZ870=5,G870,0)</f>
        <v>0</v>
      </c>
      <c r="CA870" s="208">
        <v>12</v>
      </c>
      <c r="CB870" s="208">
        <v>0</v>
      </c>
    </row>
    <row r="871" spans="1:15" ht="12.75">
      <c r="A871" s="217"/>
      <c r="B871" s="221"/>
      <c r="C871" s="276" t="s">
        <v>682</v>
      </c>
      <c r="D871" s="277"/>
      <c r="E871" s="222">
        <v>3</v>
      </c>
      <c r="F871" s="223"/>
      <c r="G871" s="224"/>
      <c r="H871" s="225"/>
      <c r="I871" s="219"/>
      <c r="J871" s="226"/>
      <c r="K871" s="219"/>
      <c r="M871" s="220">
        <v>3</v>
      </c>
      <c r="O871" s="208"/>
    </row>
    <row r="872" spans="1:80" ht="12.75">
      <c r="A872" s="209">
        <v>302</v>
      </c>
      <c r="B872" s="210" t="s">
        <v>480</v>
      </c>
      <c r="C872" s="211" t="s">
        <v>481</v>
      </c>
      <c r="D872" s="212" t="s">
        <v>657</v>
      </c>
      <c r="E872" s="213">
        <v>2</v>
      </c>
      <c r="F872" s="213">
        <v>0</v>
      </c>
      <c r="G872" s="214">
        <f>E872*F872</f>
        <v>0</v>
      </c>
      <c r="H872" s="215">
        <v>0</v>
      </c>
      <c r="I872" s="216">
        <f>E872*H872</f>
        <v>0</v>
      </c>
      <c r="J872" s="215"/>
      <c r="K872" s="216">
        <f>E872*J872</f>
        <v>0</v>
      </c>
      <c r="O872" s="208">
        <v>2</v>
      </c>
      <c r="AA872" s="181">
        <v>12</v>
      </c>
      <c r="AB872" s="181">
        <v>0</v>
      </c>
      <c r="AC872" s="181">
        <v>302</v>
      </c>
      <c r="AZ872" s="181">
        <v>4</v>
      </c>
      <c r="BA872" s="181">
        <f>IF(AZ872=1,G872,0)</f>
        <v>0</v>
      </c>
      <c r="BB872" s="181">
        <f>IF(AZ872=2,G872,0)</f>
        <v>0</v>
      </c>
      <c r="BC872" s="181">
        <f>IF(AZ872=3,G872,0)</f>
        <v>0</v>
      </c>
      <c r="BD872" s="181">
        <f>IF(AZ872=4,G872,0)</f>
        <v>0</v>
      </c>
      <c r="BE872" s="181">
        <f>IF(AZ872=5,G872,0)</f>
        <v>0</v>
      </c>
      <c r="CA872" s="208">
        <v>12</v>
      </c>
      <c r="CB872" s="208">
        <v>0</v>
      </c>
    </row>
    <row r="873" spans="1:15" ht="12.75">
      <c r="A873" s="217"/>
      <c r="B873" s="221"/>
      <c r="C873" s="276" t="s">
        <v>659</v>
      </c>
      <c r="D873" s="277"/>
      <c r="E873" s="222">
        <v>2</v>
      </c>
      <c r="F873" s="223"/>
      <c r="G873" s="224"/>
      <c r="H873" s="225"/>
      <c r="I873" s="219"/>
      <c r="J873" s="226"/>
      <c r="K873" s="219"/>
      <c r="M873" s="220">
        <v>2</v>
      </c>
      <c r="O873" s="208"/>
    </row>
    <row r="874" spans="1:80" ht="12.75">
      <c r="A874" s="209">
        <v>303</v>
      </c>
      <c r="B874" s="210" t="s">
        <v>482</v>
      </c>
      <c r="C874" s="211" t="s">
        <v>483</v>
      </c>
      <c r="D874" s="212" t="s">
        <v>657</v>
      </c>
      <c r="E874" s="213">
        <v>2</v>
      </c>
      <c r="F874" s="213">
        <v>0</v>
      </c>
      <c r="G874" s="214">
        <f>E874*F874</f>
        <v>0</v>
      </c>
      <c r="H874" s="215">
        <v>0</v>
      </c>
      <c r="I874" s="216">
        <f>E874*H874</f>
        <v>0</v>
      </c>
      <c r="J874" s="215"/>
      <c r="K874" s="216">
        <f>E874*J874</f>
        <v>0</v>
      </c>
      <c r="O874" s="208">
        <v>2</v>
      </c>
      <c r="AA874" s="181">
        <v>12</v>
      </c>
      <c r="AB874" s="181">
        <v>0</v>
      </c>
      <c r="AC874" s="181">
        <v>303</v>
      </c>
      <c r="AZ874" s="181">
        <v>4</v>
      </c>
      <c r="BA874" s="181">
        <f>IF(AZ874=1,G874,0)</f>
        <v>0</v>
      </c>
      <c r="BB874" s="181">
        <f>IF(AZ874=2,G874,0)</f>
        <v>0</v>
      </c>
      <c r="BC874" s="181">
        <f>IF(AZ874=3,G874,0)</f>
        <v>0</v>
      </c>
      <c r="BD874" s="181">
        <f>IF(AZ874=4,G874,0)</f>
        <v>0</v>
      </c>
      <c r="BE874" s="181">
        <f>IF(AZ874=5,G874,0)</f>
        <v>0</v>
      </c>
      <c r="CA874" s="208">
        <v>12</v>
      </c>
      <c r="CB874" s="208">
        <v>0</v>
      </c>
    </row>
    <row r="875" spans="1:15" ht="12.75">
      <c r="A875" s="217"/>
      <c r="B875" s="221"/>
      <c r="C875" s="276" t="s">
        <v>659</v>
      </c>
      <c r="D875" s="277"/>
      <c r="E875" s="222">
        <v>2</v>
      </c>
      <c r="F875" s="223"/>
      <c r="G875" s="224"/>
      <c r="H875" s="225"/>
      <c r="I875" s="219"/>
      <c r="J875" s="226"/>
      <c r="K875" s="219"/>
      <c r="M875" s="220">
        <v>2</v>
      </c>
      <c r="O875" s="208"/>
    </row>
    <row r="876" spans="1:80" ht="12.75">
      <c r="A876" s="209">
        <v>304</v>
      </c>
      <c r="B876" s="210" t="s">
        <v>484</v>
      </c>
      <c r="C876" s="211" t="s">
        <v>485</v>
      </c>
      <c r="D876" s="212" t="s">
        <v>657</v>
      </c>
      <c r="E876" s="213">
        <v>3</v>
      </c>
      <c r="F876" s="213">
        <v>0</v>
      </c>
      <c r="G876" s="214">
        <f>E876*F876</f>
        <v>0</v>
      </c>
      <c r="H876" s="215">
        <v>0</v>
      </c>
      <c r="I876" s="216">
        <f>E876*H876</f>
        <v>0</v>
      </c>
      <c r="J876" s="215"/>
      <c r="K876" s="216">
        <f>E876*J876</f>
        <v>0</v>
      </c>
      <c r="O876" s="208">
        <v>2</v>
      </c>
      <c r="AA876" s="181">
        <v>12</v>
      </c>
      <c r="AB876" s="181">
        <v>0</v>
      </c>
      <c r="AC876" s="181">
        <v>304</v>
      </c>
      <c r="AZ876" s="181">
        <v>4</v>
      </c>
      <c r="BA876" s="181">
        <f>IF(AZ876=1,G876,0)</f>
        <v>0</v>
      </c>
      <c r="BB876" s="181">
        <f>IF(AZ876=2,G876,0)</f>
        <v>0</v>
      </c>
      <c r="BC876" s="181">
        <f>IF(AZ876=3,G876,0)</f>
        <v>0</v>
      </c>
      <c r="BD876" s="181">
        <f>IF(AZ876=4,G876,0)</f>
        <v>0</v>
      </c>
      <c r="BE876" s="181">
        <f>IF(AZ876=5,G876,0)</f>
        <v>0</v>
      </c>
      <c r="CA876" s="208">
        <v>12</v>
      </c>
      <c r="CB876" s="208">
        <v>0</v>
      </c>
    </row>
    <row r="877" spans="1:15" ht="12.75">
      <c r="A877" s="217"/>
      <c r="B877" s="221"/>
      <c r="C877" s="276" t="s">
        <v>682</v>
      </c>
      <c r="D877" s="277"/>
      <c r="E877" s="222">
        <v>3</v>
      </c>
      <c r="F877" s="223"/>
      <c r="G877" s="224"/>
      <c r="H877" s="225"/>
      <c r="I877" s="219"/>
      <c r="J877" s="226"/>
      <c r="K877" s="219"/>
      <c r="M877" s="220">
        <v>3</v>
      </c>
      <c r="O877" s="208"/>
    </row>
    <row r="878" spans="1:80" ht="12.75">
      <c r="A878" s="209">
        <v>305</v>
      </c>
      <c r="B878" s="210" t="s">
        <v>486</v>
      </c>
      <c r="C878" s="211" t="s">
        <v>487</v>
      </c>
      <c r="D878" s="212" t="s">
        <v>657</v>
      </c>
      <c r="E878" s="213">
        <v>1</v>
      </c>
      <c r="F878" s="213">
        <v>0</v>
      </c>
      <c r="G878" s="214">
        <f>E878*F878</f>
        <v>0</v>
      </c>
      <c r="H878" s="215">
        <v>0</v>
      </c>
      <c r="I878" s="216">
        <f>E878*H878</f>
        <v>0</v>
      </c>
      <c r="J878" s="215"/>
      <c r="K878" s="216">
        <f>E878*J878</f>
        <v>0</v>
      </c>
      <c r="O878" s="208">
        <v>2</v>
      </c>
      <c r="AA878" s="181">
        <v>12</v>
      </c>
      <c r="AB878" s="181">
        <v>0</v>
      </c>
      <c r="AC878" s="181">
        <v>305</v>
      </c>
      <c r="AZ878" s="181">
        <v>4</v>
      </c>
      <c r="BA878" s="181">
        <f>IF(AZ878=1,G878,0)</f>
        <v>0</v>
      </c>
      <c r="BB878" s="181">
        <f>IF(AZ878=2,G878,0)</f>
        <v>0</v>
      </c>
      <c r="BC878" s="181">
        <f>IF(AZ878=3,G878,0)</f>
        <v>0</v>
      </c>
      <c r="BD878" s="181">
        <f>IF(AZ878=4,G878,0)</f>
        <v>0</v>
      </c>
      <c r="BE878" s="181">
        <f>IF(AZ878=5,G878,0)</f>
        <v>0</v>
      </c>
      <c r="CA878" s="208">
        <v>12</v>
      </c>
      <c r="CB878" s="208">
        <v>0</v>
      </c>
    </row>
    <row r="879" spans="1:15" ht="12.75">
      <c r="A879" s="217"/>
      <c r="B879" s="221"/>
      <c r="C879" s="276" t="s">
        <v>587</v>
      </c>
      <c r="D879" s="277"/>
      <c r="E879" s="222">
        <v>1</v>
      </c>
      <c r="F879" s="223"/>
      <c r="G879" s="224"/>
      <c r="H879" s="225"/>
      <c r="I879" s="219"/>
      <c r="J879" s="226"/>
      <c r="K879" s="219"/>
      <c r="M879" s="220">
        <v>1</v>
      </c>
      <c r="O879" s="208"/>
    </row>
    <row r="880" spans="1:80" ht="12.75">
      <c r="A880" s="209">
        <v>306</v>
      </c>
      <c r="B880" s="210" t="s">
        <v>1245</v>
      </c>
      <c r="C880" s="211" t="s">
        <v>1246</v>
      </c>
      <c r="D880" s="212" t="s">
        <v>938</v>
      </c>
      <c r="E880" s="213">
        <v>10</v>
      </c>
      <c r="F880" s="213">
        <v>0</v>
      </c>
      <c r="G880" s="214">
        <f>E880*F880</f>
        <v>0</v>
      </c>
      <c r="H880" s="215">
        <v>0</v>
      </c>
      <c r="I880" s="216">
        <f>E880*H880</f>
        <v>0</v>
      </c>
      <c r="J880" s="215"/>
      <c r="K880" s="216">
        <f>E880*J880</f>
        <v>0</v>
      </c>
      <c r="O880" s="208">
        <v>2</v>
      </c>
      <c r="AA880" s="181">
        <v>10</v>
      </c>
      <c r="AB880" s="181">
        <v>0</v>
      </c>
      <c r="AC880" s="181">
        <v>8</v>
      </c>
      <c r="AZ880" s="181">
        <v>5</v>
      </c>
      <c r="BA880" s="181">
        <f>IF(AZ880=1,G880,0)</f>
        <v>0</v>
      </c>
      <c r="BB880" s="181">
        <f>IF(AZ880=2,G880,0)</f>
        <v>0</v>
      </c>
      <c r="BC880" s="181">
        <f>IF(AZ880=3,G880,0)</f>
        <v>0</v>
      </c>
      <c r="BD880" s="181">
        <f>IF(AZ880=4,G880,0)</f>
        <v>0</v>
      </c>
      <c r="BE880" s="181">
        <f>IF(AZ880=5,G880,0)</f>
        <v>0</v>
      </c>
      <c r="CA880" s="208">
        <v>10</v>
      </c>
      <c r="CB880" s="208">
        <v>0</v>
      </c>
    </row>
    <row r="881" spans="1:15" ht="12.75">
      <c r="A881" s="217"/>
      <c r="B881" s="221"/>
      <c r="C881" s="276" t="s">
        <v>1244</v>
      </c>
      <c r="D881" s="277"/>
      <c r="E881" s="222">
        <v>10</v>
      </c>
      <c r="F881" s="223"/>
      <c r="G881" s="224"/>
      <c r="H881" s="225"/>
      <c r="I881" s="219"/>
      <c r="J881" s="226"/>
      <c r="K881" s="219"/>
      <c r="M881" s="220">
        <v>10</v>
      </c>
      <c r="O881" s="208"/>
    </row>
    <row r="882" spans="1:57" ht="12.75">
      <c r="A882" s="227"/>
      <c r="B882" s="228" t="s">
        <v>590</v>
      </c>
      <c r="C882" s="229" t="s">
        <v>1249</v>
      </c>
      <c r="D882" s="230"/>
      <c r="E882" s="231"/>
      <c r="F882" s="232"/>
      <c r="G882" s="233">
        <f>SUM(G851:G881)</f>
        <v>0</v>
      </c>
      <c r="H882" s="234"/>
      <c r="I882" s="235">
        <f>SUM(I851:I881)</f>
        <v>0</v>
      </c>
      <c r="J882" s="234"/>
      <c r="K882" s="235">
        <f>SUM(K851:K881)</f>
        <v>0</v>
      </c>
      <c r="O882" s="208">
        <v>4</v>
      </c>
      <c r="BA882" s="236">
        <f>SUM(BA851:BA881)</f>
        <v>0</v>
      </c>
      <c r="BB882" s="236">
        <f>SUM(BB851:BB881)</f>
        <v>0</v>
      </c>
      <c r="BC882" s="236">
        <f>SUM(BC851:BC881)</f>
        <v>0</v>
      </c>
      <c r="BD882" s="236">
        <f>SUM(BD851:BD881)</f>
        <v>0</v>
      </c>
      <c r="BE882" s="236">
        <f>SUM(BE851:BE881)</f>
        <v>0</v>
      </c>
    </row>
    <row r="883" spans="1:15" ht="12.75">
      <c r="A883" s="198" t="s">
        <v>586</v>
      </c>
      <c r="B883" s="199" t="s">
        <v>488</v>
      </c>
      <c r="C883" s="200" t="s">
        <v>489</v>
      </c>
      <c r="D883" s="201"/>
      <c r="E883" s="202"/>
      <c r="F883" s="202"/>
      <c r="G883" s="203"/>
      <c r="H883" s="204"/>
      <c r="I883" s="205"/>
      <c r="J883" s="206"/>
      <c r="K883" s="207"/>
      <c r="O883" s="208">
        <v>1</v>
      </c>
    </row>
    <row r="884" spans="1:80" ht="12.75">
      <c r="A884" s="209">
        <v>307</v>
      </c>
      <c r="B884" s="210" t="s">
        <v>491</v>
      </c>
      <c r="C884" s="211" t="s">
        <v>492</v>
      </c>
      <c r="D884" s="212" t="s">
        <v>643</v>
      </c>
      <c r="E884" s="213">
        <v>56</v>
      </c>
      <c r="F884" s="213">
        <v>0</v>
      </c>
      <c r="G884" s="214">
        <f>E884*F884</f>
        <v>0</v>
      </c>
      <c r="H884" s="215">
        <v>0</v>
      </c>
      <c r="I884" s="216">
        <f>E884*H884</f>
        <v>0</v>
      </c>
      <c r="J884" s="215">
        <v>0</v>
      </c>
      <c r="K884" s="216">
        <f>E884*J884</f>
        <v>0</v>
      </c>
      <c r="O884" s="208">
        <v>2</v>
      </c>
      <c r="AA884" s="181">
        <v>1</v>
      </c>
      <c r="AB884" s="181">
        <v>9</v>
      </c>
      <c r="AC884" s="181">
        <v>9</v>
      </c>
      <c r="AZ884" s="181">
        <v>4</v>
      </c>
      <c r="BA884" s="181">
        <f>IF(AZ884=1,G884,0)</f>
        <v>0</v>
      </c>
      <c r="BB884" s="181">
        <f>IF(AZ884=2,G884,0)</f>
        <v>0</v>
      </c>
      <c r="BC884" s="181">
        <f>IF(AZ884=3,G884,0)</f>
        <v>0</v>
      </c>
      <c r="BD884" s="181">
        <f>IF(AZ884=4,G884,0)</f>
        <v>0</v>
      </c>
      <c r="BE884" s="181">
        <f>IF(AZ884=5,G884,0)</f>
        <v>0</v>
      </c>
      <c r="CA884" s="208">
        <v>1</v>
      </c>
      <c r="CB884" s="208">
        <v>9</v>
      </c>
    </row>
    <row r="885" spans="1:15" ht="12.75">
      <c r="A885" s="217"/>
      <c r="B885" s="221"/>
      <c r="C885" s="276" t="s">
        <v>493</v>
      </c>
      <c r="D885" s="277"/>
      <c r="E885" s="222">
        <v>56</v>
      </c>
      <c r="F885" s="223"/>
      <c r="G885" s="224"/>
      <c r="H885" s="225"/>
      <c r="I885" s="219"/>
      <c r="J885" s="226"/>
      <c r="K885" s="219"/>
      <c r="M885" s="220">
        <v>56</v>
      </c>
      <c r="O885" s="208"/>
    </row>
    <row r="886" spans="1:80" ht="12.75">
      <c r="A886" s="209">
        <v>308</v>
      </c>
      <c r="B886" s="210" t="s">
        <v>494</v>
      </c>
      <c r="C886" s="211" t="s">
        <v>495</v>
      </c>
      <c r="D886" s="212" t="s">
        <v>643</v>
      </c>
      <c r="E886" s="213">
        <v>56</v>
      </c>
      <c r="F886" s="213">
        <v>0</v>
      </c>
      <c r="G886" s="214">
        <f>E886*F886</f>
        <v>0</v>
      </c>
      <c r="H886" s="215">
        <v>0</v>
      </c>
      <c r="I886" s="216">
        <f>E886*H886</f>
        <v>0</v>
      </c>
      <c r="J886" s="215">
        <v>0</v>
      </c>
      <c r="K886" s="216">
        <f>E886*J886</f>
        <v>0</v>
      </c>
      <c r="O886" s="208">
        <v>2</v>
      </c>
      <c r="AA886" s="181">
        <v>1</v>
      </c>
      <c r="AB886" s="181">
        <v>9</v>
      </c>
      <c r="AC886" s="181">
        <v>9</v>
      </c>
      <c r="AZ886" s="181">
        <v>4</v>
      </c>
      <c r="BA886" s="181">
        <f>IF(AZ886=1,G886,0)</f>
        <v>0</v>
      </c>
      <c r="BB886" s="181">
        <f>IF(AZ886=2,G886,0)</f>
        <v>0</v>
      </c>
      <c r="BC886" s="181">
        <f>IF(AZ886=3,G886,0)</f>
        <v>0</v>
      </c>
      <c r="BD886" s="181">
        <f>IF(AZ886=4,G886,0)</f>
        <v>0</v>
      </c>
      <c r="BE886" s="181">
        <f>IF(AZ886=5,G886,0)</f>
        <v>0</v>
      </c>
      <c r="CA886" s="208">
        <v>1</v>
      </c>
      <c r="CB886" s="208">
        <v>9</v>
      </c>
    </row>
    <row r="887" spans="1:15" ht="12.75">
      <c r="A887" s="217"/>
      <c r="B887" s="221"/>
      <c r="C887" s="276" t="s">
        <v>493</v>
      </c>
      <c r="D887" s="277"/>
      <c r="E887" s="222">
        <v>56</v>
      </c>
      <c r="F887" s="223"/>
      <c r="G887" s="224"/>
      <c r="H887" s="225"/>
      <c r="I887" s="219"/>
      <c r="J887" s="226"/>
      <c r="K887" s="219"/>
      <c r="M887" s="220">
        <v>56</v>
      </c>
      <c r="O887" s="208"/>
    </row>
    <row r="888" spans="1:57" ht="12.75">
      <c r="A888" s="227"/>
      <c r="B888" s="228" t="s">
        <v>590</v>
      </c>
      <c r="C888" s="229" t="s">
        <v>490</v>
      </c>
      <c r="D888" s="230"/>
      <c r="E888" s="231"/>
      <c r="F888" s="232"/>
      <c r="G888" s="233">
        <f>SUM(G883:G887)</f>
        <v>0</v>
      </c>
      <c r="H888" s="234"/>
      <c r="I888" s="235">
        <f>SUM(I883:I887)</f>
        <v>0</v>
      </c>
      <c r="J888" s="234"/>
      <c r="K888" s="235">
        <f>SUM(K883:K887)</f>
        <v>0</v>
      </c>
      <c r="O888" s="208">
        <v>4</v>
      </c>
      <c r="BA888" s="236">
        <f>SUM(BA883:BA887)</f>
        <v>0</v>
      </c>
      <c r="BB888" s="236">
        <f>SUM(BB883:BB887)</f>
        <v>0</v>
      </c>
      <c r="BC888" s="236">
        <f>SUM(BC883:BC887)</f>
        <v>0</v>
      </c>
      <c r="BD888" s="236">
        <f>SUM(BD883:BD887)</f>
        <v>0</v>
      </c>
      <c r="BE888" s="236">
        <f>SUM(BE883:BE887)</f>
        <v>0</v>
      </c>
    </row>
    <row r="889" spans="1:15" ht="12.75">
      <c r="A889" s="198" t="s">
        <v>586</v>
      </c>
      <c r="B889" s="199" t="s">
        <v>1271</v>
      </c>
      <c r="C889" s="200" t="s">
        <v>1272</v>
      </c>
      <c r="D889" s="201"/>
      <c r="E889" s="202"/>
      <c r="F889" s="202"/>
      <c r="G889" s="203"/>
      <c r="H889" s="204"/>
      <c r="I889" s="205"/>
      <c r="J889" s="206"/>
      <c r="K889" s="207"/>
      <c r="O889" s="208">
        <v>1</v>
      </c>
    </row>
    <row r="890" spans="1:80" ht="12.75">
      <c r="A890" s="209">
        <v>309</v>
      </c>
      <c r="B890" s="210" t="s">
        <v>1274</v>
      </c>
      <c r="C890" s="211" t="s">
        <v>1275</v>
      </c>
      <c r="D890" s="212" t="s">
        <v>843</v>
      </c>
      <c r="E890" s="213">
        <v>72.1131</v>
      </c>
      <c r="F890" s="213">
        <v>0</v>
      </c>
      <c r="G890" s="214">
        <f>E890*F890</f>
        <v>0</v>
      </c>
      <c r="H890" s="215">
        <v>0</v>
      </c>
      <c r="I890" s="216">
        <f>E890*H890</f>
        <v>0</v>
      </c>
      <c r="J890" s="215">
        <v>0</v>
      </c>
      <c r="K890" s="216">
        <f>E890*J890</f>
        <v>0</v>
      </c>
      <c r="O890" s="208">
        <v>2</v>
      </c>
      <c r="AA890" s="181">
        <v>1</v>
      </c>
      <c r="AB890" s="181">
        <v>10</v>
      </c>
      <c r="AC890" s="181">
        <v>10</v>
      </c>
      <c r="AZ890" s="181">
        <v>1</v>
      </c>
      <c r="BA890" s="181">
        <f>IF(AZ890=1,G890,0)</f>
        <v>0</v>
      </c>
      <c r="BB890" s="181">
        <f>IF(AZ890=2,G890,0)</f>
        <v>0</v>
      </c>
      <c r="BC890" s="181">
        <f>IF(AZ890=3,G890,0)</f>
        <v>0</v>
      </c>
      <c r="BD890" s="181">
        <f>IF(AZ890=4,G890,0)</f>
        <v>0</v>
      </c>
      <c r="BE890" s="181">
        <f>IF(AZ890=5,G890,0)</f>
        <v>0</v>
      </c>
      <c r="CA890" s="208">
        <v>1</v>
      </c>
      <c r="CB890" s="208">
        <v>10</v>
      </c>
    </row>
    <row r="891" spans="1:80" ht="12.75">
      <c r="A891" s="209">
        <v>310</v>
      </c>
      <c r="B891" s="210" t="s">
        <v>1276</v>
      </c>
      <c r="C891" s="211" t="s">
        <v>1277</v>
      </c>
      <c r="D891" s="212" t="s">
        <v>843</v>
      </c>
      <c r="E891" s="213">
        <v>649.0181</v>
      </c>
      <c r="F891" s="213">
        <v>0</v>
      </c>
      <c r="G891" s="214">
        <f>E891*F891</f>
        <v>0</v>
      </c>
      <c r="H891" s="215">
        <v>0</v>
      </c>
      <c r="I891" s="216">
        <f>E891*H891</f>
        <v>0</v>
      </c>
      <c r="J891" s="215">
        <v>0</v>
      </c>
      <c r="K891" s="216">
        <f>E891*J891</f>
        <v>0</v>
      </c>
      <c r="O891" s="208">
        <v>2</v>
      </c>
      <c r="AA891" s="181">
        <v>1</v>
      </c>
      <c r="AB891" s="181">
        <v>10</v>
      </c>
      <c r="AC891" s="181">
        <v>10</v>
      </c>
      <c r="AZ891" s="181">
        <v>1</v>
      </c>
      <c r="BA891" s="181">
        <f>IF(AZ891=1,G891,0)</f>
        <v>0</v>
      </c>
      <c r="BB891" s="181">
        <f>IF(AZ891=2,G891,0)</f>
        <v>0</v>
      </c>
      <c r="BC891" s="181">
        <f>IF(AZ891=3,G891,0)</f>
        <v>0</v>
      </c>
      <c r="BD891" s="181">
        <f>IF(AZ891=4,G891,0)</f>
        <v>0</v>
      </c>
      <c r="BE891" s="181">
        <f>IF(AZ891=5,G891,0)</f>
        <v>0</v>
      </c>
      <c r="CA891" s="208">
        <v>1</v>
      </c>
      <c r="CB891" s="208">
        <v>10</v>
      </c>
    </row>
    <row r="892" spans="1:80" ht="12.75">
      <c r="A892" s="209">
        <v>311</v>
      </c>
      <c r="B892" s="210" t="s">
        <v>1278</v>
      </c>
      <c r="C892" s="211" t="s">
        <v>1279</v>
      </c>
      <c r="D892" s="212" t="s">
        <v>843</v>
      </c>
      <c r="E892" s="213">
        <v>72.1131</v>
      </c>
      <c r="F892" s="213">
        <v>0</v>
      </c>
      <c r="G892" s="214">
        <f>E892*F892</f>
        <v>0</v>
      </c>
      <c r="H892" s="215">
        <v>0</v>
      </c>
      <c r="I892" s="216">
        <f>E892*H892</f>
        <v>0</v>
      </c>
      <c r="J892" s="215">
        <v>0</v>
      </c>
      <c r="K892" s="216">
        <f>E892*J892</f>
        <v>0</v>
      </c>
      <c r="O892" s="208">
        <v>2</v>
      </c>
      <c r="AA892" s="181">
        <v>1</v>
      </c>
      <c r="AB892" s="181">
        <v>10</v>
      </c>
      <c r="AC892" s="181">
        <v>10</v>
      </c>
      <c r="AZ892" s="181">
        <v>1</v>
      </c>
      <c r="BA892" s="181">
        <f>IF(AZ892=1,G892,0)</f>
        <v>0</v>
      </c>
      <c r="BB892" s="181">
        <f>IF(AZ892=2,G892,0)</f>
        <v>0</v>
      </c>
      <c r="BC892" s="181">
        <f>IF(AZ892=3,G892,0)</f>
        <v>0</v>
      </c>
      <c r="BD892" s="181">
        <f>IF(AZ892=4,G892,0)</f>
        <v>0</v>
      </c>
      <c r="BE892" s="181">
        <f>IF(AZ892=5,G892,0)</f>
        <v>0</v>
      </c>
      <c r="CA892" s="208">
        <v>1</v>
      </c>
      <c r="CB892" s="208">
        <v>10</v>
      </c>
    </row>
    <row r="893" spans="1:80" ht="12.75">
      <c r="A893" s="209">
        <v>312</v>
      </c>
      <c r="B893" s="210" t="s">
        <v>1280</v>
      </c>
      <c r="C893" s="211" t="s">
        <v>1281</v>
      </c>
      <c r="D893" s="212" t="s">
        <v>843</v>
      </c>
      <c r="E893" s="213">
        <v>721.1312</v>
      </c>
      <c r="F893" s="213">
        <v>0</v>
      </c>
      <c r="G893" s="214">
        <f>E893*F893</f>
        <v>0</v>
      </c>
      <c r="H893" s="215">
        <v>0</v>
      </c>
      <c r="I893" s="216">
        <f>E893*H893</f>
        <v>0</v>
      </c>
      <c r="J893" s="215">
        <v>0</v>
      </c>
      <c r="K893" s="216">
        <f>E893*J893</f>
        <v>0</v>
      </c>
      <c r="O893" s="208">
        <v>2</v>
      </c>
      <c r="AA893" s="181">
        <v>1</v>
      </c>
      <c r="AB893" s="181">
        <v>10</v>
      </c>
      <c r="AC893" s="181">
        <v>10</v>
      </c>
      <c r="AZ893" s="181">
        <v>1</v>
      </c>
      <c r="BA893" s="181">
        <f>IF(AZ893=1,G893,0)</f>
        <v>0</v>
      </c>
      <c r="BB893" s="181">
        <f>IF(AZ893=2,G893,0)</f>
        <v>0</v>
      </c>
      <c r="BC893" s="181">
        <f>IF(AZ893=3,G893,0)</f>
        <v>0</v>
      </c>
      <c r="BD893" s="181">
        <f>IF(AZ893=4,G893,0)</f>
        <v>0</v>
      </c>
      <c r="BE893" s="181">
        <f>IF(AZ893=5,G893,0)</f>
        <v>0</v>
      </c>
      <c r="CA893" s="208">
        <v>1</v>
      </c>
      <c r="CB893" s="208">
        <v>10</v>
      </c>
    </row>
    <row r="894" spans="1:80" ht="12.75">
      <c r="A894" s="209">
        <v>313</v>
      </c>
      <c r="B894" s="210" t="s">
        <v>1282</v>
      </c>
      <c r="C894" s="211" t="s">
        <v>1283</v>
      </c>
      <c r="D894" s="212" t="s">
        <v>843</v>
      </c>
      <c r="E894" s="213">
        <v>72.1131</v>
      </c>
      <c r="F894" s="213">
        <v>0</v>
      </c>
      <c r="G894" s="214">
        <f>E894*F894</f>
        <v>0</v>
      </c>
      <c r="H894" s="215">
        <v>0</v>
      </c>
      <c r="I894" s="216">
        <f>E894*H894</f>
        <v>0</v>
      </c>
      <c r="J894" s="215">
        <v>0</v>
      </c>
      <c r="K894" s="216">
        <f>E894*J894</f>
        <v>0</v>
      </c>
      <c r="O894" s="208">
        <v>2</v>
      </c>
      <c r="AA894" s="181">
        <v>1</v>
      </c>
      <c r="AB894" s="181">
        <v>10</v>
      </c>
      <c r="AC894" s="181">
        <v>10</v>
      </c>
      <c r="AZ894" s="181">
        <v>1</v>
      </c>
      <c r="BA894" s="181">
        <f>IF(AZ894=1,G894,0)</f>
        <v>0</v>
      </c>
      <c r="BB894" s="181">
        <f>IF(AZ894=2,G894,0)</f>
        <v>0</v>
      </c>
      <c r="BC894" s="181">
        <f>IF(AZ894=3,G894,0)</f>
        <v>0</v>
      </c>
      <c r="BD894" s="181">
        <f>IF(AZ894=4,G894,0)</f>
        <v>0</v>
      </c>
      <c r="BE894" s="181">
        <f>IF(AZ894=5,G894,0)</f>
        <v>0</v>
      </c>
      <c r="CA894" s="208">
        <v>1</v>
      </c>
      <c r="CB894" s="208">
        <v>10</v>
      </c>
    </row>
    <row r="895" spans="1:57" ht="12.75">
      <c r="A895" s="227"/>
      <c r="B895" s="228" t="s">
        <v>590</v>
      </c>
      <c r="C895" s="229" t="s">
        <v>1273</v>
      </c>
      <c r="D895" s="230"/>
      <c r="E895" s="231"/>
      <c r="F895" s="232"/>
      <c r="G895" s="233">
        <f>SUM(G889:G894)</f>
        <v>0</v>
      </c>
      <c r="H895" s="234"/>
      <c r="I895" s="235">
        <f>SUM(I889:I894)</f>
        <v>0</v>
      </c>
      <c r="J895" s="234"/>
      <c r="K895" s="235">
        <f>SUM(K889:K894)</f>
        <v>0</v>
      </c>
      <c r="O895" s="208">
        <v>4</v>
      </c>
      <c r="BA895" s="236">
        <f>SUM(BA889:BA894)</f>
        <v>0</v>
      </c>
      <c r="BB895" s="236">
        <f>SUM(BB889:BB894)</f>
        <v>0</v>
      </c>
      <c r="BC895" s="236">
        <f>SUM(BC889:BC894)</f>
        <v>0</v>
      </c>
      <c r="BD895" s="236">
        <f>SUM(BD889:BD894)</f>
        <v>0</v>
      </c>
      <c r="BE895" s="236">
        <f>SUM(BE889:BE894)</f>
        <v>0</v>
      </c>
    </row>
    <row r="896" ht="12.75">
      <c r="E896" s="181"/>
    </row>
    <row r="897" ht="12.75">
      <c r="E897" s="181"/>
    </row>
    <row r="898" ht="12.75">
      <c r="E898" s="181"/>
    </row>
    <row r="899" ht="12.75">
      <c r="E899" s="181"/>
    </row>
    <row r="900" ht="12.75">
      <c r="E900" s="181"/>
    </row>
    <row r="901" ht="12.75">
      <c r="E901" s="181"/>
    </row>
    <row r="902" ht="12.75">
      <c r="E902" s="181"/>
    </row>
    <row r="903" ht="12.75">
      <c r="E903" s="181"/>
    </row>
    <row r="904" ht="12.75">
      <c r="E904" s="181"/>
    </row>
    <row r="905" ht="12.75">
      <c r="E905" s="181"/>
    </row>
    <row r="906" ht="12.75">
      <c r="E906" s="181"/>
    </row>
    <row r="907" ht="12.75">
      <c r="E907" s="181"/>
    </row>
    <row r="908" ht="12.75">
      <c r="E908" s="181"/>
    </row>
    <row r="909" ht="12.75">
      <c r="E909" s="181"/>
    </row>
    <row r="910" ht="12.75">
      <c r="E910" s="181"/>
    </row>
    <row r="911" ht="12.75">
      <c r="E911" s="181"/>
    </row>
    <row r="912" ht="12.75">
      <c r="E912" s="181"/>
    </row>
    <row r="913" ht="12.75">
      <c r="E913" s="181"/>
    </row>
    <row r="914" ht="12.75">
      <c r="E914" s="181"/>
    </row>
    <row r="915" ht="12.75">
      <c r="E915" s="181"/>
    </row>
    <row r="916" ht="12.75">
      <c r="E916" s="181"/>
    </row>
    <row r="917" ht="12.75">
      <c r="E917" s="181"/>
    </row>
    <row r="918" ht="12.75">
      <c r="E918" s="181"/>
    </row>
    <row r="919" spans="1:7" ht="12.75">
      <c r="A919" s="226"/>
      <c r="B919" s="226"/>
      <c r="C919" s="226"/>
      <c r="D919" s="226"/>
      <c r="E919" s="226"/>
      <c r="F919" s="226"/>
      <c r="G919" s="226"/>
    </row>
    <row r="920" spans="1:7" ht="12.75">
      <c r="A920" s="226"/>
      <c r="B920" s="226"/>
      <c r="C920" s="226"/>
      <c r="D920" s="226"/>
      <c r="E920" s="226"/>
      <c r="F920" s="226"/>
      <c r="G920" s="226"/>
    </row>
    <row r="921" spans="1:7" ht="12.75">
      <c r="A921" s="226"/>
      <c r="B921" s="226"/>
      <c r="C921" s="226"/>
      <c r="D921" s="226"/>
      <c r="E921" s="226"/>
      <c r="F921" s="226"/>
      <c r="G921" s="226"/>
    </row>
    <row r="922" spans="1:7" ht="12.75">
      <c r="A922" s="226"/>
      <c r="B922" s="226"/>
      <c r="C922" s="226"/>
      <c r="D922" s="226"/>
      <c r="E922" s="226"/>
      <c r="F922" s="226"/>
      <c r="G922" s="226"/>
    </row>
    <row r="923" ht="12.75">
      <c r="E923" s="181"/>
    </row>
    <row r="924" ht="12.75">
      <c r="E924" s="181"/>
    </row>
    <row r="925" ht="12.75">
      <c r="E925" s="181"/>
    </row>
    <row r="926" ht="12.75">
      <c r="E926" s="181"/>
    </row>
    <row r="927" ht="12.75">
      <c r="E927" s="181"/>
    </row>
    <row r="928" ht="12.75">
      <c r="E928" s="181"/>
    </row>
    <row r="929" ht="12.75">
      <c r="E929" s="181"/>
    </row>
    <row r="930" ht="12.75">
      <c r="E930" s="181"/>
    </row>
    <row r="931" ht="12.75">
      <c r="E931" s="181"/>
    </row>
    <row r="932" ht="12.75">
      <c r="E932" s="181"/>
    </row>
    <row r="933" ht="12.75">
      <c r="E933" s="181"/>
    </row>
    <row r="934" ht="12.75">
      <c r="E934" s="181"/>
    </row>
    <row r="935" ht="12.75">
      <c r="E935" s="181"/>
    </row>
    <row r="936" ht="12.75">
      <c r="E936" s="181"/>
    </row>
    <row r="937" ht="12.75">
      <c r="E937" s="181"/>
    </row>
    <row r="938" ht="12.75">
      <c r="E938" s="181"/>
    </row>
    <row r="939" ht="12.75">
      <c r="E939" s="181"/>
    </row>
    <row r="940" ht="12.75">
      <c r="E940" s="181"/>
    </row>
    <row r="941" ht="12.75">
      <c r="E941" s="181"/>
    </row>
    <row r="942" ht="12.75">
      <c r="E942" s="181"/>
    </row>
    <row r="943" ht="12.75">
      <c r="E943" s="181"/>
    </row>
    <row r="944" ht="12.75">
      <c r="E944" s="181"/>
    </row>
    <row r="945" ht="12.75">
      <c r="E945" s="181"/>
    </row>
    <row r="946" ht="12.75">
      <c r="E946" s="181"/>
    </row>
    <row r="947" ht="12.75">
      <c r="E947" s="181"/>
    </row>
    <row r="948" ht="12.75">
      <c r="E948" s="181"/>
    </row>
    <row r="949" ht="12.75">
      <c r="E949" s="181"/>
    </row>
    <row r="950" ht="12.75">
      <c r="E950" s="181"/>
    </row>
    <row r="951" ht="12.75">
      <c r="E951" s="181"/>
    </row>
    <row r="952" ht="12.75">
      <c r="E952" s="181"/>
    </row>
    <row r="953" ht="12.75">
      <c r="E953" s="181"/>
    </row>
    <row r="954" spans="1:2" ht="12.75">
      <c r="A954" s="237"/>
      <c r="B954" s="237"/>
    </row>
    <row r="955" spans="1:7" ht="12.75">
      <c r="A955" s="226"/>
      <c r="B955" s="226"/>
      <c r="C955" s="238"/>
      <c r="D955" s="238"/>
      <c r="E955" s="239"/>
      <c r="F955" s="238"/>
      <c r="G955" s="240"/>
    </row>
    <row r="956" spans="1:7" ht="12.75">
      <c r="A956" s="241"/>
      <c r="B956" s="241"/>
      <c r="C956" s="226"/>
      <c r="D956" s="226"/>
      <c r="E956" s="242"/>
      <c r="F956" s="226"/>
      <c r="G956" s="226"/>
    </row>
    <row r="957" spans="1:7" ht="12.75">
      <c r="A957" s="226"/>
      <c r="B957" s="226"/>
      <c r="C957" s="226"/>
      <c r="D957" s="226"/>
      <c r="E957" s="242"/>
      <c r="F957" s="226"/>
      <c r="G957" s="226"/>
    </row>
    <row r="958" spans="1:7" ht="12.75">
      <c r="A958" s="226"/>
      <c r="B958" s="226"/>
      <c r="C958" s="226"/>
      <c r="D958" s="226"/>
      <c r="E958" s="242"/>
      <c r="F958" s="226"/>
      <c r="G958" s="226"/>
    </row>
    <row r="959" spans="1:7" ht="12.75">
      <c r="A959" s="226"/>
      <c r="B959" s="226"/>
      <c r="C959" s="226"/>
      <c r="D959" s="226"/>
      <c r="E959" s="242"/>
      <c r="F959" s="226"/>
      <c r="G959" s="226"/>
    </row>
    <row r="960" spans="1:7" ht="12.75">
      <c r="A960" s="226"/>
      <c r="B960" s="226"/>
      <c r="C960" s="226"/>
      <c r="D960" s="226"/>
      <c r="E960" s="242"/>
      <c r="F960" s="226"/>
      <c r="G960" s="226"/>
    </row>
    <row r="961" spans="1:7" ht="12.75">
      <c r="A961" s="226"/>
      <c r="B961" s="226"/>
      <c r="C961" s="226"/>
      <c r="D961" s="226"/>
      <c r="E961" s="242"/>
      <c r="F961" s="226"/>
      <c r="G961" s="226"/>
    </row>
    <row r="962" spans="1:7" ht="12.75">
      <c r="A962" s="226"/>
      <c r="B962" s="226"/>
      <c r="C962" s="226"/>
      <c r="D962" s="226"/>
      <c r="E962" s="242"/>
      <c r="F962" s="226"/>
      <c r="G962" s="226"/>
    </row>
    <row r="963" spans="1:7" ht="12.75">
      <c r="A963" s="226"/>
      <c r="B963" s="226"/>
      <c r="C963" s="226"/>
      <c r="D963" s="226"/>
      <c r="E963" s="242"/>
      <c r="F963" s="226"/>
      <c r="G963" s="226"/>
    </row>
    <row r="964" spans="1:7" ht="12.75">
      <c r="A964" s="226"/>
      <c r="B964" s="226"/>
      <c r="C964" s="226"/>
      <c r="D964" s="226"/>
      <c r="E964" s="242"/>
      <c r="F964" s="226"/>
      <c r="G964" s="226"/>
    </row>
    <row r="965" spans="1:7" ht="12.75">
      <c r="A965" s="226"/>
      <c r="B965" s="226"/>
      <c r="C965" s="226"/>
      <c r="D965" s="226"/>
      <c r="E965" s="242"/>
      <c r="F965" s="226"/>
      <c r="G965" s="226"/>
    </row>
    <row r="966" spans="1:7" ht="12.75">
      <c r="A966" s="226"/>
      <c r="B966" s="226"/>
      <c r="C966" s="226"/>
      <c r="D966" s="226"/>
      <c r="E966" s="242"/>
      <c r="F966" s="226"/>
      <c r="G966" s="226"/>
    </row>
    <row r="967" spans="1:7" ht="12.75">
      <c r="A967" s="226"/>
      <c r="B967" s="226"/>
      <c r="C967" s="226"/>
      <c r="D967" s="226"/>
      <c r="E967" s="242"/>
      <c r="F967" s="226"/>
      <c r="G967" s="226"/>
    </row>
    <row r="968" spans="1:7" ht="12.75">
      <c r="A968" s="226"/>
      <c r="B968" s="226"/>
      <c r="C968" s="226"/>
      <c r="D968" s="226"/>
      <c r="E968" s="242"/>
      <c r="F968" s="226"/>
      <c r="G968" s="226"/>
    </row>
  </sheetData>
  <sheetProtection/>
  <mergeCells count="516">
    <mergeCell ref="C9:D9"/>
    <mergeCell ref="C11:D11"/>
    <mergeCell ref="A1:G1"/>
    <mergeCell ref="A3:B3"/>
    <mergeCell ref="A4:B4"/>
    <mergeCell ref="E4:G4"/>
    <mergeCell ref="C20:D20"/>
    <mergeCell ref="C21:D21"/>
    <mergeCell ref="C12:D12"/>
    <mergeCell ref="C13:D13"/>
    <mergeCell ref="C15:D15"/>
    <mergeCell ref="C16:D16"/>
    <mergeCell ref="C17:D17"/>
    <mergeCell ref="C19:D19"/>
    <mergeCell ref="C36:D36"/>
    <mergeCell ref="C37:D37"/>
    <mergeCell ref="C23:D23"/>
    <mergeCell ref="C24:D24"/>
    <mergeCell ref="C25:D25"/>
    <mergeCell ref="C26:D26"/>
    <mergeCell ref="C27:D27"/>
    <mergeCell ref="C28:D28"/>
    <mergeCell ref="C30:D30"/>
    <mergeCell ref="C32:D32"/>
    <mergeCell ref="C34:D34"/>
    <mergeCell ref="C35:D35"/>
    <mergeCell ref="C58:D58"/>
    <mergeCell ref="C38:D38"/>
    <mergeCell ref="C39:D39"/>
    <mergeCell ref="C41:D41"/>
    <mergeCell ref="C42:D42"/>
    <mergeCell ref="C43:D43"/>
    <mergeCell ref="C44:D44"/>
    <mergeCell ref="C53:D53"/>
    <mergeCell ref="C54:D54"/>
    <mergeCell ref="C56:D56"/>
    <mergeCell ref="C57:D57"/>
    <mergeCell ref="C45:D45"/>
    <mergeCell ref="C46:D46"/>
    <mergeCell ref="C48:D48"/>
    <mergeCell ref="C52:D52"/>
    <mergeCell ref="C67:D67"/>
    <mergeCell ref="C73:D73"/>
    <mergeCell ref="C74:D74"/>
    <mergeCell ref="C83:D83"/>
    <mergeCell ref="C69:D69"/>
    <mergeCell ref="C60:D60"/>
    <mergeCell ref="C61:D61"/>
    <mergeCell ref="C62:D62"/>
    <mergeCell ref="C66:D66"/>
    <mergeCell ref="C95:D95"/>
    <mergeCell ref="C79:D79"/>
    <mergeCell ref="C80:D80"/>
    <mergeCell ref="C81:D81"/>
    <mergeCell ref="C87:D87"/>
    <mergeCell ref="C88:D88"/>
    <mergeCell ref="C90:D90"/>
    <mergeCell ref="C94:D94"/>
    <mergeCell ref="C92:D92"/>
    <mergeCell ref="C75:D75"/>
    <mergeCell ref="C76:D76"/>
    <mergeCell ref="C77:D77"/>
    <mergeCell ref="C78:D78"/>
    <mergeCell ref="C91:D91"/>
    <mergeCell ref="C96:D96"/>
    <mergeCell ref="C97:D97"/>
    <mergeCell ref="C98:D98"/>
    <mergeCell ref="C99:D99"/>
    <mergeCell ref="C111:D111"/>
    <mergeCell ref="C112:D112"/>
    <mergeCell ref="C100:D100"/>
    <mergeCell ref="C101:D101"/>
    <mergeCell ref="C102:D102"/>
    <mergeCell ref="C103:D103"/>
    <mergeCell ref="C105:D105"/>
    <mergeCell ref="C106:D106"/>
    <mergeCell ref="C107:D107"/>
    <mergeCell ref="C108:D108"/>
    <mergeCell ref="C109:D109"/>
    <mergeCell ref="C110:D110"/>
    <mergeCell ref="C124:D124"/>
    <mergeCell ref="C125:D125"/>
    <mergeCell ref="C113:D113"/>
    <mergeCell ref="C114:D114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38:D138"/>
    <mergeCell ref="C139:D139"/>
    <mergeCell ref="C126:D126"/>
    <mergeCell ref="C128:D128"/>
    <mergeCell ref="C129:D129"/>
    <mergeCell ref="C130:D130"/>
    <mergeCell ref="C132:D132"/>
    <mergeCell ref="C133:D133"/>
    <mergeCell ref="C134:D134"/>
    <mergeCell ref="C135:D135"/>
    <mergeCell ref="C136:D136"/>
    <mergeCell ref="C137:D137"/>
    <mergeCell ref="C151:D151"/>
    <mergeCell ref="C152:D152"/>
    <mergeCell ref="C140:D140"/>
    <mergeCell ref="C141:D141"/>
    <mergeCell ref="C142:D142"/>
    <mergeCell ref="C144:D144"/>
    <mergeCell ref="C145:D145"/>
    <mergeCell ref="C146:D146"/>
    <mergeCell ref="C147:D147"/>
    <mergeCell ref="C148:D148"/>
    <mergeCell ref="C149:D149"/>
    <mergeCell ref="C150:D150"/>
    <mergeCell ref="C165:D165"/>
    <mergeCell ref="C166:D166"/>
    <mergeCell ref="C153:D153"/>
    <mergeCell ref="C155:D155"/>
    <mergeCell ref="C156:D156"/>
    <mergeCell ref="C158:D158"/>
    <mergeCell ref="C159:D159"/>
    <mergeCell ref="C160:D160"/>
    <mergeCell ref="C161:D161"/>
    <mergeCell ref="C162:D162"/>
    <mergeCell ref="C163:D163"/>
    <mergeCell ref="C164:D164"/>
    <mergeCell ref="C179:D179"/>
    <mergeCell ref="C180:D180"/>
    <mergeCell ref="C168:D168"/>
    <mergeCell ref="C169:D169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92:D192"/>
    <mergeCell ref="C194:D194"/>
    <mergeCell ref="C181:D181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5:D195"/>
    <mergeCell ref="C214:D214"/>
    <mergeCell ref="C215:D215"/>
    <mergeCell ref="C196:D196"/>
    <mergeCell ref="C198:D198"/>
    <mergeCell ref="C199:D199"/>
    <mergeCell ref="C200:D200"/>
    <mergeCell ref="C201:D201"/>
    <mergeCell ref="C202:D202"/>
    <mergeCell ref="C219:D219"/>
    <mergeCell ref="C223:D223"/>
    <mergeCell ref="C203:D203"/>
    <mergeCell ref="C205:D205"/>
    <mergeCell ref="C206:D206"/>
    <mergeCell ref="C207:D207"/>
    <mergeCell ref="C211:D211"/>
    <mergeCell ref="C213:D213"/>
    <mergeCell ref="C246:D246"/>
    <mergeCell ref="C247:D247"/>
    <mergeCell ref="C227:D227"/>
    <mergeCell ref="C228:D228"/>
    <mergeCell ref="C230:D230"/>
    <mergeCell ref="C231:D231"/>
    <mergeCell ref="C232:D232"/>
    <mergeCell ref="C233:D233"/>
    <mergeCell ref="C234:D234"/>
    <mergeCell ref="C236:D236"/>
    <mergeCell ref="C237:D237"/>
    <mergeCell ref="C239:D239"/>
    <mergeCell ref="C241:D241"/>
    <mergeCell ref="C245:D245"/>
    <mergeCell ref="C258:D258"/>
    <mergeCell ref="C260:D260"/>
    <mergeCell ref="C261:D261"/>
    <mergeCell ref="C263:D263"/>
    <mergeCell ref="C251:D251"/>
    <mergeCell ref="C252:D252"/>
    <mergeCell ref="C254:D254"/>
    <mergeCell ref="C256:D256"/>
    <mergeCell ref="C274:D274"/>
    <mergeCell ref="C275:D275"/>
    <mergeCell ref="C276:D276"/>
    <mergeCell ref="C277:D277"/>
    <mergeCell ref="C265:D265"/>
    <mergeCell ref="C266:D266"/>
    <mergeCell ref="C270:D270"/>
    <mergeCell ref="C272:D272"/>
    <mergeCell ref="C288:D288"/>
    <mergeCell ref="C290:D290"/>
    <mergeCell ref="C292:D292"/>
    <mergeCell ref="C294:D294"/>
    <mergeCell ref="C278:D278"/>
    <mergeCell ref="C279:D279"/>
    <mergeCell ref="C280:D280"/>
    <mergeCell ref="C281:D281"/>
    <mergeCell ref="C321:D321"/>
    <mergeCell ref="C324:D324"/>
    <mergeCell ref="C301:D301"/>
    <mergeCell ref="C302:D302"/>
    <mergeCell ref="C303:D303"/>
    <mergeCell ref="C304:D304"/>
    <mergeCell ref="C306:D306"/>
    <mergeCell ref="C308:D308"/>
    <mergeCell ref="C318:D318"/>
    <mergeCell ref="C320:D320"/>
    <mergeCell ref="C295:D295"/>
    <mergeCell ref="C296:D296"/>
    <mergeCell ref="C297:D297"/>
    <mergeCell ref="C298:D298"/>
    <mergeCell ref="C310:D310"/>
    <mergeCell ref="C311:D311"/>
    <mergeCell ref="C312:D312"/>
    <mergeCell ref="C316:D316"/>
    <mergeCell ref="C349:D349"/>
    <mergeCell ref="C351:D351"/>
    <mergeCell ref="C325:D325"/>
    <mergeCell ref="C327:D327"/>
    <mergeCell ref="C328:D328"/>
    <mergeCell ref="C332:D332"/>
    <mergeCell ref="C337:D337"/>
    <mergeCell ref="C339:D339"/>
    <mergeCell ref="C341:D341"/>
    <mergeCell ref="C343:D343"/>
    <mergeCell ref="C345:D345"/>
    <mergeCell ref="C347:D347"/>
    <mergeCell ref="C381:D381"/>
    <mergeCell ref="C353:D353"/>
    <mergeCell ref="C355:D355"/>
    <mergeCell ref="C356:D356"/>
    <mergeCell ref="C358:D358"/>
    <mergeCell ref="C362:D362"/>
    <mergeCell ref="C364:D364"/>
    <mergeCell ref="C366:D366"/>
    <mergeCell ref="C369:D369"/>
    <mergeCell ref="C394:D394"/>
    <mergeCell ref="C405:D405"/>
    <mergeCell ref="C408:D408"/>
    <mergeCell ref="C371:D371"/>
    <mergeCell ref="C373:D373"/>
    <mergeCell ref="C375:D375"/>
    <mergeCell ref="C377:D377"/>
    <mergeCell ref="C400:D400"/>
    <mergeCell ref="C414:D414"/>
    <mergeCell ref="C379:D379"/>
    <mergeCell ref="C383:D383"/>
    <mergeCell ref="C385:D385"/>
    <mergeCell ref="C386:D386"/>
    <mergeCell ref="C388:D388"/>
    <mergeCell ref="C389:D389"/>
    <mergeCell ref="C410:D410"/>
    <mergeCell ref="C412:D412"/>
    <mergeCell ref="C393:G393"/>
    <mergeCell ref="C396:G396"/>
    <mergeCell ref="C397:D397"/>
    <mergeCell ref="C399:D399"/>
    <mergeCell ref="C430:D430"/>
    <mergeCell ref="C432:D432"/>
    <mergeCell ref="C416:D416"/>
    <mergeCell ref="C401:D401"/>
    <mergeCell ref="C402:D402"/>
    <mergeCell ref="C403:D403"/>
    <mergeCell ref="C418:D418"/>
    <mergeCell ref="C420:D420"/>
    <mergeCell ref="C422:D422"/>
    <mergeCell ref="C424:D424"/>
    <mergeCell ref="C426:D426"/>
    <mergeCell ref="C428:D428"/>
    <mergeCell ref="C464:D464"/>
    <mergeCell ref="C466:D466"/>
    <mergeCell ref="C438:D438"/>
    <mergeCell ref="C440:D440"/>
    <mergeCell ref="C442:D442"/>
    <mergeCell ref="C444:D444"/>
    <mergeCell ref="C446:D446"/>
    <mergeCell ref="C448:D448"/>
    <mergeCell ref="C460:D460"/>
    <mergeCell ref="C462:D462"/>
    <mergeCell ref="C434:D434"/>
    <mergeCell ref="C436:D436"/>
    <mergeCell ref="C450:D450"/>
    <mergeCell ref="C452:D452"/>
    <mergeCell ref="C454:D454"/>
    <mergeCell ref="C456:D456"/>
    <mergeCell ref="C489:D489"/>
    <mergeCell ref="C491:D491"/>
    <mergeCell ref="C468:D468"/>
    <mergeCell ref="C470:D470"/>
    <mergeCell ref="C472:D472"/>
    <mergeCell ref="C474:D474"/>
    <mergeCell ref="C476:D476"/>
    <mergeCell ref="C479:D479"/>
    <mergeCell ref="C481:D481"/>
    <mergeCell ref="C483:D483"/>
    <mergeCell ref="C485:D485"/>
    <mergeCell ref="C487:D487"/>
    <mergeCell ref="C513:D513"/>
    <mergeCell ref="C515:D515"/>
    <mergeCell ref="C493:D493"/>
    <mergeCell ref="C495:D495"/>
    <mergeCell ref="C497:D497"/>
    <mergeCell ref="C499:D499"/>
    <mergeCell ref="C501:D501"/>
    <mergeCell ref="C503:D503"/>
    <mergeCell ref="C505:D505"/>
    <mergeCell ref="C507:D507"/>
    <mergeCell ref="C509:D509"/>
    <mergeCell ref="C511:D511"/>
    <mergeCell ref="C525:D525"/>
    <mergeCell ref="C527:D527"/>
    <mergeCell ref="C531:D531"/>
    <mergeCell ref="C533:D533"/>
    <mergeCell ref="C517:D517"/>
    <mergeCell ref="C519:D519"/>
    <mergeCell ref="C521:D521"/>
    <mergeCell ref="C523:D523"/>
    <mergeCell ref="C560:D560"/>
    <mergeCell ref="C562:D562"/>
    <mergeCell ref="C535:D535"/>
    <mergeCell ref="C537:D537"/>
    <mergeCell ref="C539:D539"/>
    <mergeCell ref="C541:D541"/>
    <mergeCell ref="C548:D548"/>
    <mergeCell ref="C550:D550"/>
    <mergeCell ref="C544:D544"/>
    <mergeCell ref="C546:D546"/>
    <mergeCell ref="C552:D552"/>
    <mergeCell ref="C554:D554"/>
    <mergeCell ref="C556:D556"/>
    <mergeCell ref="C558:D558"/>
    <mergeCell ref="C572:D572"/>
    <mergeCell ref="C574:D574"/>
    <mergeCell ref="C576:D576"/>
    <mergeCell ref="C578:D578"/>
    <mergeCell ref="C564:D564"/>
    <mergeCell ref="C566:D566"/>
    <mergeCell ref="C568:D568"/>
    <mergeCell ref="C570:D570"/>
    <mergeCell ref="C606:D606"/>
    <mergeCell ref="C608:D608"/>
    <mergeCell ref="C580:D580"/>
    <mergeCell ref="C582:D582"/>
    <mergeCell ref="C584:D584"/>
    <mergeCell ref="C586:D586"/>
    <mergeCell ref="C588:D588"/>
    <mergeCell ref="C590:D590"/>
    <mergeCell ref="C598:D598"/>
    <mergeCell ref="C600:D600"/>
    <mergeCell ref="C592:D592"/>
    <mergeCell ref="C594:D594"/>
    <mergeCell ref="C602:D602"/>
    <mergeCell ref="C604:D604"/>
    <mergeCell ref="C609:D609"/>
    <mergeCell ref="C610:D610"/>
    <mergeCell ref="C613:D613"/>
    <mergeCell ref="C615:D615"/>
    <mergeCell ref="C622:D622"/>
    <mergeCell ref="C624:D624"/>
    <mergeCell ref="C611:D611"/>
    <mergeCell ref="C612:D612"/>
    <mergeCell ref="C616:D616"/>
    <mergeCell ref="C617:D617"/>
    <mergeCell ref="C619:D619"/>
    <mergeCell ref="C621:D621"/>
    <mergeCell ref="C626:D626"/>
    <mergeCell ref="C628:D628"/>
    <mergeCell ref="C658:D658"/>
    <mergeCell ref="C630:D630"/>
    <mergeCell ref="C632:D632"/>
    <mergeCell ref="C635:D635"/>
    <mergeCell ref="C637:D637"/>
    <mergeCell ref="C639:D639"/>
    <mergeCell ref="C641:D641"/>
    <mergeCell ref="C643:D643"/>
    <mergeCell ref="C656:D656"/>
    <mergeCell ref="C694:D694"/>
    <mergeCell ref="C681:D681"/>
    <mergeCell ref="C685:D685"/>
    <mergeCell ref="C687:D687"/>
    <mergeCell ref="C689:D689"/>
    <mergeCell ref="C647:D647"/>
    <mergeCell ref="C650:D650"/>
    <mergeCell ref="C652:D652"/>
    <mergeCell ref="C654:D654"/>
    <mergeCell ref="C696:D696"/>
    <mergeCell ref="C662:D662"/>
    <mergeCell ref="C664:D664"/>
    <mergeCell ref="C666:D666"/>
    <mergeCell ref="C669:D669"/>
    <mergeCell ref="C671:D671"/>
    <mergeCell ref="C673:D673"/>
    <mergeCell ref="C675:D675"/>
    <mergeCell ref="C677:D677"/>
    <mergeCell ref="C679:D679"/>
    <mergeCell ref="C708:D708"/>
    <mergeCell ref="C710:D710"/>
    <mergeCell ref="C712:D712"/>
    <mergeCell ref="C714:D714"/>
    <mergeCell ref="C700:D700"/>
    <mergeCell ref="C702:D702"/>
    <mergeCell ref="C704:D704"/>
    <mergeCell ref="C706:D706"/>
    <mergeCell ref="C692:D692"/>
    <mergeCell ref="C748:D748"/>
    <mergeCell ref="C749:D749"/>
    <mergeCell ref="C722:D722"/>
    <mergeCell ref="C724:D724"/>
    <mergeCell ref="C726:D726"/>
    <mergeCell ref="C731:D731"/>
    <mergeCell ref="C733:D733"/>
    <mergeCell ref="C720:D720"/>
    <mergeCell ref="C698:D698"/>
    <mergeCell ref="C743:D743"/>
    <mergeCell ref="C747:D747"/>
    <mergeCell ref="C716:D716"/>
    <mergeCell ref="C718:D718"/>
    <mergeCell ref="C737:D737"/>
    <mergeCell ref="C739:D739"/>
    <mergeCell ref="C740:D740"/>
    <mergeCell ref="C742:D742"/>
    <mergeCell ref="C762:D762"/>
    <mergeCell ref="C763:D763"/>
    <mergeCell ref="C750:D750"/>
    <mergeCell ref="C751:D751"/>
    <mergeCell ref="C752:D752"/>
    <mergeCell ref="C755:D755"/>
    <mergeCell ref="C756:D756"/>
    <mergeCell ref="C757:D757"/>
    <mergeCell ref="C753:D753"/>
    <mergeCell ref="C754:D754"/>
    <mergeCell ref="C758:D758"/>
    <mergeCell ref="C759:D759"/>
    <mergeCell ref="C760:D760"/>
    <mergeCell ref="C761:D761"/>
    <mergeCell ref="C775:D775"/>
    <mergeCell ref="C776:D776"/>
    <mergeCell ref="C764:D764"/>
    <mergeCell ref="C765:D765"/>
    <mergeCell ref="C766:D766"/>
    <mergeCell ref="C767:D767"/>
    <mergeCell ref="C769:D769"/>
    <mergeCell ref="C770:D770"/>
    <mergeCell ref="C771:D771"/>
    <mergeCell ref="C772:D772"/>
    <mergeCell ref="C773:D773"/>
    <mergeCell ref="C774:D774"/>
    <mergeCell ref="C789:D789"/>
    <mergeCell ref="C793:D793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819:D819"/>
    <mergeCell ref="C821:D821"/>
    <mergeCell ref="C795:D795"/>
    <mergeCell ref="C801:D801"/>
    <mergeCell ref="C803:D803"/>
    <mergeCell ref="C805:D805"/>
    <mergeCell ref="C807:D807"/>
    <mergeCell ref="C809:D809"/>
    <mergeCell ref="C797:D797"/>
    <mergeCell ref="C799:D799"/>
    <mergeCell ref="C811:D811"/>
    <mergeCell ref="C813:D813"/>
    <mergeCell ref="C815:D815"/>
    <mergeCell ref="C817:D817"/>
    <mergeCell ref="C847:D847"/>
    <mergeCell ref="C849:D849"/>
    <mergeCell ref="C823:D823"/>
    <mergeCell ref="C825:D825"/>
    <mergeCell ref="C827:D827"/>
    <mergeCell ref="C829:D829"/>
    <mergeCell ref="C831:D831"/>
    <mergeCell ref="C833:D833"/>
    <mergeCell ref="C861:D861"/>
    <mergeCell ref="C879:D879"/>
    <mergeCell ref="C835:D835"/>
    <mergeCell ref="C863:D863"/>
    <mergeCell ref="C865:D865"/>
    <mergeCell ref="C837:D837"/>
    <mergeCell ref="C839:D839"/>
    <mergeCell ref="C841:D841"/>
    <mergeCell ref="C843:D843"/>
    <mergeCell ref="C845:D845"/>
    <mergeCell ref="C853:D853"/>
    <mergeCell ref="C855:D855"/>
    <mergeCell ref="C857:D857"/>
    <mergeCell ref="C859:D859"/>
    <mergeCell ref="C881:D881"/>
    <mergeCell ref="C885:D885"/>
    <mergeCell ref="C887:D887"/>
    <mergeCell ref="C867:D867"/>
    <mergeCell ref="C869:D869"/>
    <mergeCell ref="C871:D871"/>
    <mergeCell ref="C873:D873"/>
    <mergeCell ref="C875:D875"/>
    <mergeCell ref="C877:D87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Hikele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Hikele</dc:creator>
  <cp:keywords/>
  <dc:description/>
  <cp:lastModifiedBy>Mzdy</cp:lastModifiedBy>
  <cp:lastPrinted>2013-01-17T15:39:08Z</cp:lastPrinted>
  <dcterms:created xsi:type="dcterms:W3CDTF">2013-01-16T13:30:50Z</dcterms:created>
  <dcterms:modified xsi:type="dcterms:W3CDTF">2013-01-21T11:49:40Z</dcterms:modified>
  <cp:category/>
  <cp:version/>
  <cp:contentType/>
  <cp:contentStatus/>
</cp:coreProperties>
</file>